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Y:\NADP Data Processing\NTN PROCESSING\"/>
    </mc:Choice>
  </mc:AlternateContent>
  <bookViews>
    <workbookView xWindow="0" yWindow="0" windowWidth="28800" windowHeight="12300"/>
  </bookViews>
  <sheets>
    <sheet name="NTN DATA UPDATES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6" i="2" l="1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F10" i="2"/>
  <c r="E10" i="2"/>
  <c r="B10" i="2"/>
  <c r="B9" i="2"/>
  <c r="B8" i="2"/>
  <c r="F7" i="2"/>
  <c r="E7" i="2"/>
  <c r="B7" i="2"/>
  <c r="B6" i="2"/>
  <c r="B5" i="2"/>
  <c r="F4" i="2"/>
  <c r="E4" i="2"/>
  <c r="B4" i="2"/>
  <c r="F3" i="2"/>
  <c r="E3" i="2"/>
  <c r="B3" i="2"/>
  <c r="B2" i="2"/>
</calcChain>
</file>

<file path=xl/sharedStrings.xml><?xml version="1.0" encoding="utf-8"?>
<sst xmlns="http://schemas.openxmlformats.org/spreadsheetml/2006/main" count="1412" uniqueCount="772">
  <si>
    <t>Change Date GMT</t>
  </si>
  <si>
    <t>LabNos</t>
  </si>
  <si>
    <t>Old Values</t>
  </si>
  <si>
    <t>New Values</t>
  </si>
  <si>
    <t>Change Summary</t>
  </si>
  <si>
    <t>Affects Chemistry</t>
  </si>
  <si>
    <t>Affects Precipitation</t>
  </si>
  <si>
    <t>Affects DateTime</t>
  </si>
  <si>
    <t>Monthly Summary</t>
  </si>
  <si>
    <t>Seasonal Summary</t>
  </si>
  <si>
    <t>Annual Summary</t>
  </si>
  <si>
    <t>WY Summary</t>
  </si>
  <si>
    <t>Indvidual Sample</t>
  </si>
  <si>
    <t>Multiple Samples</t>
  </si>
  <si>
    <t>All Samples</t>
  </si>
  <si>
    <t>Individual Site</t>
  </si>
  <si>
    <t>Multiple Sites</t>
  </si>
  <si>
    <t>All Sites</t>
  </si>
  <si>
    <t>Specific sample time</t>
  </si>
  <si>
    <t>Broad time span</t>
  </si>
  <si>
    <t>Multi</t>
  </si>
  <si>
    <t>TY5824SW</t>
  </si>
  <si>
    <t>TX6574SW</t>
  </si>
  <si>
    <t>TX8077SW</t>
  </si>
  <si>
    <t>TX7325SW</t>
  </si>
  <si>
    <t>N@2621SW</t>
  </si>
  <si>
    <t>TP0591SW</t>
  </si>
  <si>
    <t>TQ4273SW</t>
  </si>
  <si>
    <t>N@2644SW</t>
  </si>
  <si>
    <t>N@2672SW</t>
  </si>
  <si>
    <t>N@2670SW</t>
  </si>
  <si>
    <t>TX2863SW</t>
  </si>
  <si>
    <t>TW6159SW</t>
  </si>
  <si>
    <t>N@2639SW</t>
  </si>
  <si>
    <t>TW6293SW</t>
  </si>
  <si>
    <t>TW6296SW</t>
  </si>
  <si>
    <t>TX3884SW</t>
  </si>
  <si>
    <t>TX8173SW</t>
  </si>
  <si>
    <t>TX3692SW</t>
  </si>
  <si>
    <t>TW6122SW</t>
  </si>
  <si>
    <t>TW6130SW</t>
  </si>
  <si>
    <t xml:space="preserve">N@2638W </t>
  </si>
  <si>
    <t xml:space="preserve">N@2636W </t>
  </si>
  <si>
    <t>N@2636W</t>
  </si>
  <si>
    <t>N@2665SW</t>
  </si>
  <si>
    <t>N@2674SW</t>
  </si>
  <si>
    <t>MULTI</t>
  </si>
  <si>
    <t>TW3563SW</t>
  </si>
  <si>
    <t>2021 WINTER SPRING SUMMER FALL</t>
  </si>
  <si>
    <t>TX7531SW</t>
  </si>
  <si>
    <t>TX7619SW</t>
  </si>
  <si>
    <t>TX8045SW</t>
  </si>
  <si>
    <t>TX7381SW</t>
  </si>
  <si>
    <t>TX9947SW</t>
  </si>
  <si>
    <t>TX7186SW</t>
  </si>
  <si>
    <t>MULTI (2022)</t>
  </si>
  <si>
    <t>TX8506SW</t>
  </si>
  <si>
    <t>TY1836SW</t>
  </si>
  <si>
    <t>TY3156SW</t>
  </si>
  <si>
    <t>TX7495SW|TY1388SW|TY1661SW|TY2337SW|TY2852SW|TY2853SW|TY2786SW|TY2992SW|TY3951SW|TY4158SW</t>
  </si>
  <si>
    <t>TY5822SW</t>
  </si>
  <si>
    <t>TY5823SW</t>
  </si>
  <si>
    <t>TY5825SW</t>
  </si>
  <si>
    <t>multi</t>
  </si>
  <si>
    <t>CA=.092|PO4=.007</t>
  </si>
  <si>
    <t>DateOff=12/15/2021 01:30|Ca=NULL|SO4=.073|PO4=.1|subpptSrc=NULL</t>
  </si>
  <si>
    <t>NULL</t>
  </si>
  <si>
    <t>Seas = 20212</t>
  </si>
  <si>
    <t>fullChemLab=0|daySample=42|criteria1=120|criteria2=120|criteriaMet=NULL</t>
  </si>
  <si>
    <t>samples=5|fullChemLab=0|daysSample=48|criteria1=20|criteria2=138|criteria3=19|criteriaMet=NULL|ppt=8.407</t>
  </si>
  <si>
    <t>DateOff= 9/21/2021 10:50</t>
  </si>
  <si>
    <t>DateOff=3/22/2021 10:35</t>
  </si>
  <si>
    <t>DELETE</t>
  </si>
  <si>
    <t>DateOff = 2021-03-23 11:09:00</t>
  </si>
  <si>
    <t>DateOff=2021-03-23 13:45:00</t>
  </si>
  <si>
    <t>DateOff=2021-10-19 13:49:00</t>
  </si>
  <si>
    <t>DateOff=2021-12-21 15:00:00</t>
  </si>
  <si>
    <t>DateOff=2021-10-19 10:08:00</t>
  </si>
  <si>
    <t>DateOff = 2021-03-23 10:04:00</t>
  </si>
  <si>
    <t>DateOff=2021-03-23 10:07:00</t>
  </si>
  <si>
    <t>INSERT</t>
  </si>
  <si>
    <t>DateOn=2021-09-02 00:00:00</t>
  </si>
  <si>
    <t>yrMonth=201212</t>
  </si>
  <si>
    <t>ALL</t>
  </si>
  <si>
    <t>yrmonth=202106</t>
  </si>
  <si>
    <t>samples=6|startDate='2020-12-22 17:00'|daysSample=189|criteria1=13|criteria2=17|sVol=3186</t>
  </si>
  <si>
    <t>Ca=0.018|SO4=0.100|PO4=0.010</t>
  </si>
  <si>
    <t>PPT=370.764</t>
  </si>
  <si>
    <t>Ca=0.300|Mg=0.034|K=0.069|NH4=0.277|NO3=0.534|PO4=0.012|PHLab=5.877|PPT=28.887</t>
  </si>
  <si>
    <t>PPT=96.686</t>
  </si>
  <si>
    <t>Ca=0.115|Na=0.048|NH4=0.223|NO3=0.527|CL=0.075|SO4=0.369|PHLab=5.329|ConducLab=2.496|PPT=140.749</t>
  </si>
  <si>
    <t>Mg=0.061|K=0.030|Na=0.469|NH4=0.142|NO3=0.411|CL=0.840|SO4=0.356|PHLab=5.225|ConducLab=3.731</t>
  </si>
  <si>
    <t>Ca=0.458|K=0.059|Na=0.060|NH4=0.851|NO3=0.979|SO4=0.468|PHLab=6.325|ConducLab=4.785</t>
  </si>
  <si>
    <t>PPT=6.489</t>
  </si>
  <si>
    <t>PPT=149.962</t>
  </si>
  <si>
    <t>PPT=20.033</t>
  </si>
  <si>
    <t>sVol=217.800</t>
  </si>
  <si>
    <t>sVol=189.0</t>
  </si>
  <si>
    <t>sVol=199.1</t>
  </si>
  <si>
    <t>Delete</t>
  </si>
  <si>
    <t>valcode='T'</t>
  </si>
  <si>
    <t>valcode='w'|invalcode=''</t>
  </si>
  <si>
    <t>sub_ppt from svol</t>
  </si>
  <si>
    <t>ppt=0</t>
  </si>
  <si>
    <t>sub_ppt from svol|subpptsrc='n'</t>
  </si>
  <si>
    <t>ppt=21.336|subppt=21.336|subpptsrc='e'</t>
  </si>
  <si>
    <t>valcode = ''|invalcode = 'c'|valid='N'</t>
  </si>
  <si>
    <t>svol=0|invalcode='n'</t>
  </si>
  <si>
    <t>CA=.091|PO4=.01</t>
  </si>
  <si>
    <t>DateOff=12/21/2021 22:00|Ca=.049|SO4=.05|PO4=.01|subpptSrc=e</t>
  </si>
  <si>
    <t>Seas=20211</t>
  </si>
  <si>
    <t>fullChemLab=2|daysSample=35|criteria1=100|criteria2=100|criteriaMet=1</t>
  </si>
  <si>
    <t>samples=4|fullChemLab=1|daysSample=35|criteria1=20|criteria2=100|criteria3=23|criteriaMet=0|ppt=6.934</t>
  </si>
  <si>
    <t>DateOff = 9/21/2021 17:50</t>
  </si>
  <si>
    <t>DateOff=3/22/2021 17:35</t>
  </si>
  <si>
    <t>DateOff = 2021-03-23 18:09:00</t>
  </si>
  <si>
    <t>DateOff=2021-03-23 20:45:00</t>
  </si>
  <si>
    <t>DateOff=2021-10-19 20:49:00</t>
  </si>
  <si>
    <t>DateOff=2021-12-21 21:00:00</t>
  </si>
  <si>
    <t>DateOff=2021-10-19 15:08:00</t>
  </si>
  <si>
    <t>DateOff=2021-03-23 15:04:00</t>
  </si>
  <si>
    <t>DateOff=2021-03-23 15:07:00</t>
  </si>
  <si>
    <t>DateOn=2021-09-01 00:00:00</t>
  </si>
  <si>
    <t>yrMonth=202112</t>
  </si>
  <si>
    <t>yrmonth=202012</t>
  </si>
  <si>
    <t>samples=5|startDte='2021-06-02 19:15'|daysSample=27|criteria1=69|criteria2=95|sVol=3068.8</t>
  </si>
  <si>
    <t>Ca=0.025|SO4=0.098|PO4=0.005</t>
  </si>
  <si>
    <t>PPT=351.587</t>
  </si>
  <si>
    <t>Ca=0.296|Mg=0.033|K=0.068|NH4=0.263|NO3=0.541|PO4=0.011|PHLab=5.836|ConducLab=2.547|PPT=30.009</t>
  </si>
  <si>
    <t>PPT=99.149</t>
  </si>
  <si>
    <t>Ca=0.114|Na=0.049|NH4=0.222|NO3=0.526|CL=0.076|SO4=0.368|PHLab=5.330|ConducLab=2.495|PPT=142.756</t>
  </si>
  <si>
    <t>Mg=0.064|K=0.031|Na=0.497|NH4=0.137|NO3=0.402|CL=0.896|SO4=0.362|PHLab=5.220|ConducLab=3.820</t>
  </si>
  <si>
    <t>Ca=0.456|K=0.060|Na=0.059|NH4=0.849|NO3=0.978|SO4=0.469|PHLab=6.322|ConducLab=4.774</t>
  </si>
  <si>
    <t>PPT=14.819</t>
  </si>
  <si>
    <t>PPT=148.488</t>
  </si>
  <si>
    <t>PPT=20.643</t>
  </si>
  <si>
    <t>sVol=0</t>
  </si>
  <si>
    <t>valcode='d'</t>
  </si>
  <si>
    <t>valcode=''|invalcode='b'</t>
  </si>
  <si>
    <t>sub_ppt = ppt</t>
  </si>
  <si>
    <t>ppt=null</t>
  </si>
  <si>
    <t>sub_ppt = ppt|subpptsrc='e'</t>
  </si>
  <si>
    <t>ppt=null|subppt=22.227|subpptsrc='n'</t>
  </si>
  <si>
    <t>valcode='d'|invalcode = ''|valid='Y'</t>
  </si>
  <si>
    <t>svol=2153.4|invalcode='vf'</t>
  </si>
  <si>
    <t>svol=124.3|invalcode='vf'</t>
  </si>
  <si>
    <t>svol=562.5|invalcode='vf'</t>
  </si>
  <si>
    <t>svol=726|invalcode='vf'</t>
  </si>
  <si>
    <t>Updated 2016 NH4 values with MDL correction from 0.19 to 0.019</t>
  </si>
  <si>
    <t>Updated Dateoff to match field data</t>
  </si>
  <si>
    <t>Updated Dateoff to remove overlap</t>
  </si>
  <si>
    <t>Updated CA, PO4 to match field data and MDL</t>
  </si>
  <si>
    <t>Updated Dateoff, CA,SO4,  PO4, subpptsrc  to matrch field data</t>
  </si>
  <si>
    <t>Updated Dateoff to remove gap</t>
  </si>
  <si>
    <t>Additional 2016 NH4 update with MDL correction from .19 to .019</t>
  </si>
  <si>
    <t>Corrected LimitNH4 flags for 2016 records where NH4 &lt; MDL</t>
  </si>
  <si>
    <t>Updated 2016 NH4 Seasona Values with MDL correction from 0.19 to 0.019</t>
  </si>
  <si>
    <t>Updated 2016 NH4 Monthly Values with MDL correction from 0.19 to 0.019</t>
  </si>
  <si>
    <t>Updated 2016 and 2017 NH4 values with MDL correction from 0.19 to 0.019 - records missed from first pass</t>
  </si>
  <si>
    <t>Updated 2016 and 2017 NH4 Monthly aggregates corresponding to latest NH4 weekly update</t>
  </si>
  <si>
    <t>Corrected 2017 NH4 values with truncated values for consistency with 2017 weekly data.</t>
  </si>
  <si>
    <t>Updated 2017 NH4 Monthly values affected by truncated weekly values.</t>
  </si>
  <si>
    <t>Updated 2016 and 2017 NH4 Seasonal, Annual, WY values affected by earlier missed updates for corrected MDL value.</t>
  </si>
  <si>
    <t>Updated 2015 NH4 Monthly value for Dec 2015 for sites MD99 OH71 OR09  affected by earlier missed updates for corrected MDL values.</t>
  </si>
  <si>
    <t>Updated monthly data for 2021 by populating SampleVol</t>
  </si>
  <si>
    <t>Adjust Dateoff to remove sample date overlap (FL11)</t>
  </si>
  <si>
    <t>Corrected Season value from Spring (2) to Winter (1)</t>
  </si>
  <si>
    <t>Corrected Jan 2021 Monthly values for FL11 after changes to sample data</t>
  </si>
  <si>
    <t>Corrected Jan 2021 Monthly values for TN00 after changes to sample data</t>
  </si>
  <si>
    <t>Corrected DateOff for GMT to remove time gap in records</t>
  </si>
  <si>
    <t>Dummy Record Deleted - dupe of sample TW6729SW</t>
  </si>
  <si>
    <t>Dummy Record Deleted - dupe of sample TX7362SW</t>
  </si>
  <si>
    <t>Dummy Record Deleted - dupe of samples TX7363SW - TX7366SW inc.</t>
  </si>
  <si>
    <t>Dummy Record Deleted - dupe of sample TX7366SW</t>
  </si>
  <si>
    <t>Dummy Record Deleted - dupe of samples TW6127SW TW6356SW TW6605SW</t>
  </si>
  <si>
    <t>Added Dummy Samples N@2696SW to N@2705SW inc. to fill time gaps in records including some updates to precip</t>
  </si>
  <si>
    <t>Corrected DateOn to remove time gap in records</t>
  </si>
  <si>
    <t>Corrected year and month record designation for sample</t>
  </si>
  <si>
    <t>Refreshed all 2021 monthly data to correct for newly discovered gaps and miscalculated fields throughout.</t>
  </si>
  <si>
    <t>Updated monthly data after removing TW3563SW from monthly aggregation</t>
  </si>
  <si>
    <t>Corrected dayssample criteria1 criteria2 criteria3 for 27 seasonal records</t>
  </si>
  <si>
    <t>Corrected 'samples' 'fullChemLab' 'sVol' for ALL sites for 2021 annual summary</t>
  </si>
  <si>
    <t>Corrected dayssample criteria1 criteria2 criteria3 for 34 annual records</t>
  </si>
  <si>
    <t>Upated start and last dates for 9 annual records</t>
  </si>
  <si>
    <t>Updated chemistry values for annual summary</t>
  </si>
  <si>
    <t>Added Annual Summary for C013 CO83 CO85 TX02</t>
  </si>
  <si>
    <t>Corrected sVol for dry test sample.</t>
  </si>
  <si>
    <t>Duplicate of TX7558SW</t>
  </si>
  <si>
    <t>Duplicate of TY0915SW</t>
  </si>
  <si>
    <t>Correcting valcode for bulk sample</t>
  </si>
  <si>
    <t xml:space="preserve">Corrected sub_ppt values to reflect Belfort raingauge data for 44 samples collected in 2022. </t>
  </si>
  <si>
    <t>Corrected ppt value to reflect missing raingauge data</t>
  </si>
  <si>
    <t>Corrected sub_ppt value to reflect raingauge.</t>
  </si>
  <si>
    <t>Corrected ppt and subppt values to reflect missing raingauge data</t>
  </si>
  <si>
    <t>Duplicate of TY4422SW</t>
  </si>
  <si>
    <t>Correcting valcode for dry samples</t>
  </si>
  <si>
    <t>Update for old sample delivered late</t>
  </si>
  <si>
    <t>NH4=0.405</t>
  </si>
  <si>
    <t>NH4=0.067</t>
  </si>
  <si>
    <t>NH4=0.19</t>
  </si>
  <si>
    <t>NH4=0.029</t>
  </si>
  <si>
    <t>DateOff=1/19/2021  15:00</t>
  </si>
  <si>
    <t>DateOff=1/12/2021  12:00</t>
  </si>
  <si>
    <t>Duplicate Record Removed</t>
  </si>
  <si>
    <t>New Record Inserted</t>
  </si>
  <si>
    <t>Delete record to remove  sample date overlap (TN00). Covered by TW3770SW and N@2669SW</t>
  </si>
  <si>
    <t>Weekly Data</t>
  </si>
  <si>
    <t>Change YearMonth</t>
  </si>
  <si>
    <t>Affected YearMonths</t>
  </si>
  <si>
    <t>201601 to 201612</t>
  </si>
  <si>
    <t>201601 to 201701</t>
  </si>
  <si>
    <t>201601 to 201702</t>
  </si>
  <si>
    <t>201601 to 201712</t>
  </si>
  <si>
    <t>202201|202205|202206|202207</t>
  </si>
  <si>
    <t>202201 TO 202206</t>
  </si>
  <si>
    <t>202201 to 202202</t>
  </si>
  <si>
    <t>202101 TO 202112</t>
  </si>
  <si>
    <t>202012 TO 202111</t>
  </si>
  <si>
    <t>202101 TO 202103</t>
  </si>
  <si>
    <t>TX7857SW</t>
  </si>
  <si>
    <t>TX9015SW|TX9435SW|TY4711SW|TY4960SW|TY6934SW</t>
  </si>
  <si>
    <t>SUB_PPT=28.194|SUB_PPT=1.778|SUB_PPT=64.516|SUB_PPT=48.26|SUB_PPT=5.082</t>
  </si>
  <si>
    <t>SUB_PPT=29.464|SUB_PPT=0.508|SUB_PPT=76.2|SUB_PPT=36.576|SUB_PPT=4.826</t>
  </si>
  <si>
    <t>202303 TO 202310</t>
  </si>
  <si>
    <t>MS12 precipitation times adjusted for fast running datalogger clock</t>
  </si>
  <si>
    <t>TY7581SW</t>
  </si>
  <si>
    <t>DATEON=2022-11-03 18:27:00| DATEOFF=2022-11-08 18:00:00</t>
  </si>
  <si>
    <t>DateOn= '2022-10-24 19:20'| dateoff = '2022-11-03 18:27'</t>
  </si>
  <si>
    <t>Corrected dateon/dateoff to match DK sample during dry period.</t>
  </si>
  <si>
    <t>TY4387SW|TY4881SW|TY5124SW|TY5146SW|TY5345SW|TY5466SW|TY7215SW|TY7448SW|TY7665SW|TY7919SW</t>
  </si>
  <si>
    <t>ppt=NULL|NULL|NULL|NULL|NULL|NULL|NULL|NULL|NULL|NULL sub_ppt=0.000|0.000|0.000|0.000|0.000|0.189|18.777|129.829|3.986|0.379</t>
  </si>
  <si>
    <t>ppt=0.000|0.000|0.000|0.000|0.000|0.254|23.622|137.414|5.588|0.508 sub_ppt=0.000|0.000|0.000|0.000|0.000|0.254|23.622|137.414|5.588|0.508</t>
  </si>
  <si>
    <t>202208 TO 202211</t>
  </si>
  <si>
    <t>Corrected precipitation values based on new egauge data</t>
  </si>
  <si>
    <t>TY7738SW</t>
  </si>
  <si>
    <t>N@2831SW</t>
  </si>
  <si>
    <t>SITE='UT01'|DATEON='2022-11-08 15:15:00'|DATEOFF='2022-11-15 16:40:00', PPT=27.084, SUB_PPT=37.084</t>
  </si>
  <si>
    <t>SITE='VT01'|DATEON='2022-11-08 13:12:00'|DATEOFF='2022-11-15 12:35:00'|PPT=24.638|SUBPPT=24.638</t>
  </si>
  <si>
    <t>Correcting siteID with date and ppt data for specific sample</t>
  </si>
  <si>
    <t>Delete dummy file for TY7738SW</t>
  </si>
  <si>
    <t>PPT, SUBPPT VALS</t>
  </si>
  <si>
    <t>202201 TO 202211</t>
  </si>
  <si>
    <t>Updated Precip values to correct for incorrect clock offset setting</t>
  </si>
  <si>
    <t>TX9435SW</t>
  </si>
  <si>
    <t>PPT=0.254|SUB_PPT=0.254</t>
  </si>
  <si>
    <t>PPT=0.508|SUB_PPT=0.508</t>
  </si>
  <si>
    <t>Updated Precip value</t>
  </si>
  <si>
    <t>202206 TO 202212</t>
  </si>
  <si>
    <t>Delete dummy file for TW7040SW</t>
  </si>
  <si>
    <t>N@2458SW</t>
  </si>
  <si>
    <t>Delete dummy file for TY9685SW</t>
  </si>
  <si>
    <t>TY5387SW</t>
  </si>
  <si>
    <t>DateOn = '08/29/2022 13:00'</t>
  </si>
  <si>
    <t>DateOn='08/30/2022 13:00'</t>
  </si>
  <si>
    <t>Correcting DateOn to correspond to earlier sample</t>
  </si>
  <si>
    <t>TY1863SW</t>
  </si>
  <si>
    <t>ppt=NULL</t>
  </si>
  <si>
    <t>Correcting ppt indication for missing precipitation</t>
  </si>
  <si>
    <t>TY0320SW|TY0493SW|TY0819SW|TY1076SW|TY1330SW|TY1584SW|TY1804SW|TY2074SW|TY2287SW|TY3047SW|TY3264SW|TY3564SW|TY6034SW|TY7031SW|TY7523SW</t>
  </si>
  <si>
    <t>ppt=-9|sub_ppt=(svol est)</t>
  </si>
  <si>
    <t>ppt=(actual)|sub_ppt=(actual)</t>
  </si>
  <si>
    <t>202204 TO 202211</t>
  </si>
  <si>
    <t>ppt = (based on svol est)</t>
  </si>
  <si>
    <t>ppt = (based on act ppt)</t>
  </si>
  <si>
    <t>Correcting PPT in summary records with updated data</t>
  </si>
  <si>
    <t>MN23 MONTHLY SEAS ANNUAL WATERYEAR 2022</t>
  </si>
  <si>
    <t>TX4423SW</t>
  </si>
  <si>
    <t>TX8172SW</t>
  </si>
  <si>
    <t>TX8008SW</t>
  </si>
  <si>
    <t>TX8177SW</t>
  </si>
  <si>
    <t>TX8176SW</t>
  </si>
  <si>
    <t>TX8178SW</t>
  </si>
  <si>
    <t>TY2419SW</t>
  </si>
  <si>
    <t>TY3806SW</t>
  </si>
  <si>
    <t>TY8440SW</t>
  </si>
  <si>
    <t>ppt=-9|sub_ppt=0</t>
  </si>
  <si>
    <t>ppt=-9|sub_ppt=0|valcode='d'|invalcode=''|valid='Y'</t>
  </si>
  <si>
    <t>ppt=-9|sub_ppt=13.774</t>
  </si>
  <si>
    <t>ppt=-9|sub_ppt=.05</t>
  </si>
  <si>
    <t>ppt=-9|sub_ppt = 5.565</t>
  </si>
  <si>
    <t>ppt=-9|sub_ppt=26.79</t>
  </si>
  <si>
    <t>ppt=-9|sub_ppt=-9</t>
  </si>
  <si>
    <t>ppt=0.762|sub_ppt=0.762</t>
  </si>
  <si>
    <t>ppt=0.000|sub_ppt=0.000</t>
  </si>
  <si>
    <t>ppt=13.97|sub_ppt=13.97</t>
  </si>
  <si>
    <t>ppt=28.134|sub_ppt = 28.194</t>
  </si>
  <si>
    <t>Updating sample with new ppt data</t>
  </si>
  <si>
    <t>ppt=5.08|sub_ppt=5.08|valcode = ''|invalcode = 'vf'|valid='N'</t>
  </si>
  <si>
    <t>ppt=2.794|sub_ppt=2.794|valcode = ''|invalcode = 'v'|valid='N'</t>
  </si>
  <si>
    <t>ppt=0.245|sub_ppt=0.245|valcode = ''|invalcode = 'v'|valid='N'</t>
  </si>
  <si>
    <t>N@2850SW</t>
  </si>
  <si>
    <t>Delete dummy file for TZ0403SW</t>
  </si>
  <si>
    <t>N@2576SW</t>
  </si>
  <si>
    <t>valcode='d'|invalcode='c'|valid='Y'</t>
  </si>
  <si>
    <t>valcode =''|invalcode='c'|valid='N'</t>
  </si>
  <si>
    <t>TW7975SW|TW7521SW|TW9036SW|TW6749SW|TW6542SW|TW8390SW|TW6500SW|TW7098SW|TW7809SW</t>
  </si>
  <si>
    <t>202103 TO 202106</t>
  </si>
  <si>
    <t>Correct samples with both valcode and invalcodes</t>
  </si>
  <si>
    <t>valcode='d'|invalcode='n'|valid='Y'</t>
  </si>
  <si>
    <t>valcode =''|invalcode='n'|valid='N'</t>
  </si>
  <si>
    <t>Correct dummy sample with both valcode and invalcodes</t>
  </si>
  <si>
    <t>SVOL=(3274.2|3046.9)</t>
  </si>
  <si>
    <t>SVOL=(7432.6|3288.8|146)</t>
  </si>
  <si>
    <t>SVOL=(963.6|4003.5|3314)</t>
  </si>
  <si>
    <t>SVOL=4786.1</t>
  </si>
  <si>
    <t>SVOL=(3219.6|2693)</t>
  </si>
  <si>
    <t>SVOL=(7406.1|3278.3|132)</t>
  </si>
  <si>
    <t>SVOL=(946.5|3966.9|3264)</t>
  </si>
  <si>
    <t>SVOL=4772.9</t>
  </si>
  <si>
    <t>Monthly aggregation correction from valcode invalcode adjustments</t>
  </si>
  <si>
    <t>SVOL=(8025.7|8454.3|46630.2|7046.3|3462|3485|14947.4)</t>
  </si>
  <si>
    <t>SVOL=18613.2</t>
  </si>
  <si>
    <t>SVOL=(7971.1|8100.4|46603.7|7035.8|3398|3467.9|14910.8)</t>
  </si>
  <si>
    <t>202103 TO 202105</t>
  </si>
  <si>
    <t>Seasonal aggregation correction from valcode invalcode adjustments</t>
  </si>
  <si>
    <t>SVOL=(94933.5|16006.8|194374.8|26566.4|10241.1|21394.2|75508.3|89399.1)</t>
  </si>
  <si>
    <t>SVOL=(94878.9|15652.9|194348.3|26555.9|10177.1|21377.1|75471.7|89385.9)</t>
  </si>
  <si>
    <t>Annual aggregation correction from valcode invalcode adjustments</t>
  </si>
  <si>
    <t>SVOL=-(102006.7|14473.5|188479.4|28130.3|10006.5|21215.8|73098.5|97941)</t>
  </si>
  <si>
    <t>SVOL=(101952.1|14119.6|188452.9|28119.8|9942.5|21198.7|73061.9|97927.8)</t>
  </si>
  <si>
    <t>WaterYear aggregation correction from valcode invalcode adjustments</t>
  </si>
  <si>
    <t>PPT=1.374</t>
  </si>
  <si>
    <t>PPT=0.076</t>
  </si>
  <si>
    <t>PPT=0</t>
  </si>
  <si>
    <t>PPT = 0.787</t>
  </si>
  <si>
    <t>PPT = 0.056|SVOL=4.0</t>
  </si>
  <si>
    <t>PPT=0.4323|SVOL=3.4</t>
  </si>
  <si>
    <t>PPT=4.671|(ALL CHEM FIELDS)</t>
  </si>
  <si>
    <t>PPT=5.512|(ALL CHEM FIELDS UPDATED)</t>
  </si>
  <si>
    <t>PPT=3.72</t>
  </si>
  <si>
    <t>PPT=3.861</t>
  </si>
  <si>
    <t>PPT=1.422|(ALL CHEM FIELDS)</t>
  </si>
  <si>
    <t>PPT=1.499|(ALL CHEM FIELDS UPDATED)</t>
  </si>
  <si>
    <t>Monthly aggregation corrections for updated precip for MT96</t>
  </si>
  <si>
    <t>PPT=2.027</t>
  </si>
  <si>
    <t>PPT=0.729</t>
  </si>
  <si>
    <t>PPT=0.335|SVOL=4</t>
  </si>
  <si>
    <t>PPT=1.499|SVOL=3.4</t>
  </si>
  <si>
    <t>PPT=8.57|(ALL CHEM FIELDS)</t>
  </si>
  <si>
    <t>PPT=9.55|(ALL CHEM FIELDS UPDATED)</t>
  </si>
  <si>
    <t>PPT=7.087|(ALL CHEM FIELDS)</t>
  </si>
  <si>
    <t>PPT=7.163|ALL CHEM FIELDS UPDATED)</t>
  </si>
  <si>
    <t>202109 TO 202111</t>
  </si>
  <si>
    <t>202112 TO 202202</t>
  </si>
  <si>
    <t>202206 TO 202208</t>
  </si>
  <si>
    <t>202209 TO 202211</t>
  </si>
  <si>
    <t>Seasonal aggregation correction for updated precip for MT96</t>
  </si>
  <si>
    <t>PPT = 18.839</t>
  </si>
  <si>
    <t>PPT=18.328</t>
  </si>
  <si>
    <t>PPT=22.223|SVOL=6236.7|(ALL CHEM FIELDS)</t>
  </si>
  <si>
    <t>PPT=23.656|SVOL=6236.1|(ALL CHEM FIELDS UPDATED)</t>
  </si>
  <si>
    <t>202201 TO 202212</t>
  </si>
  <si>
    <t>PPT=18.204|SVOL=6167.9|(ALL CHEM FIELDS)</t>
  </si>
  <si>
    <t>PPT=19.05|SVOL=6167.9|(ALL CHEM FIELDS UPDATED)</t>
  </si>
  <si>
    <t>202110 TO 202209</t>
  </si>
  <si>
    <t>WY aggregation correction for updated precip for MT96</t>
  </si>
  <si>
    <t>Annual aggregation correction for updated precip for MT96</t>
  </si>
  <si>
    <t>conduc = 1/2 true value</t>
  </si>
  <si>
    <t>conduc = true value</t>
  </si>
  <si>
    <t>202101 to 202212</t>
  </si>
  <si>
    <t>Corrected conductance PWM calculation by removing incorrect factor of 0.5</t>
  </si>
  <si>
    <t>TZ0821SW</t>
  </si>
  <si>
    <t>ppt=6.096|sub_ppt = 6.096</t>
  </si>
  <si>
    <t>ppt=3.556|sub_ppt=3.556</t>
  </si>
  <si>
    <t xml:space="preserve">Corrected precipitation values.  </t>
  </si>
  <si>
    <t>202110 TO 202302</t>
  </si>
  <si>
    <t>Upated precipitation values from time offset error</t>
  </si>
  <si>
    <t>ppt|sub_ppt</t>
  </si>
  <si>
    <t>Monthly aggregation corrections for updated precip for ID02</t>
  </si>
  <si>
    <t>202110 TO 202211</t>
  </si>
  <si>
    <t>202110 TO 202212</t>
  </si>
  <si>
    <t>Seasonal aggregation corrections for updated precip for ID02</t>
  </si>
  <si>
    <t>Annual aggregation corrections for updated precip for ID02</t>
  </si>
  <si>
    <t>ppt|sub_ppt|(VARIOUS CHEM FIELDS)</t>
  </si>
  <si>
    <t>ppt|sub_ppt|(VARIOUS CHEM FIELDS UPDATED)</t>
  </si>
  <si>
    <t>wy aggregation corrections for updated precip for ID02 - only 2022 affected.</t>
  </si>
  <si>
    <t>Affects Validity</t>
  </si>
  <si>
    <t>Site ID</t>
  </si>
  <si>
    <t>ME09</t>
  </si>
  <si>
    <t>TY0131SW|TY0398SW|TY0665SW|TY3407SW|TY3655SW|TY4418SW|TY6137SW|TY6833SW|TY7010SW|TY8107SW|TZ0123SW|TZ0367SW|TZ1049SW|TZ1550SW|TZ2754SW|TZ3093SW|TZ3268SW</t>
  </si>
  <si>
    <t>ppt|sub_ppt | (from offset precipitation)</t>
  </si>
  <si>
    <t>ppt|sub_ppt|(corrected precip)</t>
  </si>
  <si>
    <t>202204 TO 202304</t>
  </si>
  <si>
    <t>Precipitation adjusted due to incorrect precip data logger time offset</t>
  </si>
  <si>
    <t>TY5840SW</t>
  </si>
  <si>
    <t>ppt=-9|sub_ppt=-9|invalcode='p'</t>
  </si>
  <si>
    <t>ppt=7.366|sub_ppt=7.366|invalcode='vf'</t>
  </si>
  <si>
    <t>Precipitation and invalcode adjusted due to incorrect precip data logger time offset</t>
  </si>
  <si>
    <t>ppt=0.762|sub_ppt=0.762|valcode = ''|invalcode='v'|valid='N'</t>
  </si>
  <si>
    <t>ppt=0|sub_ppt=0|valcode='d'|invalcode=''|valid='Y'</t>
  </si>
  <si>
    <t>Precipitation and validity adjusted due to incorrect precip data logger time offset</t>
  </si>
  <si>
    <t>TX6834SW|TX7091SW|TX7537SW|TX7540SW|TX7710SW|TX8017SW|TX8321SW|TX8525SW|TX9017SW|TX9277SW|TX9541SW|TX9757SW|TY0039SW|TY1167SW|TY1588SW|TY2806SW|TY3591SW|TY3741SW|TY4284SW|TY4558SW|TY4781SW|TY5077SW|TY5269SW|TY5516SW|TY5737SW|TY6751SW|TY6978SW|TY7286SW|TY8223SW|TY8537SW|TY8813SW|TY9179SW|</t>
  </si>
  <si>
    <t>AK02</t>
  </si>
  <si>
    <t>TY9710SW|TZ1463SW|TZ2206SW|TZ2450SW|TZ3095SW|TZ3004SW</t>
  </si>
  <si>
    <t>202301 TO 202304</t>
  </si>
  <si>
    <t>MONTHLY 2022</t>
  </si>
  <si>
    <t>ANNUAL 2022</t>
  </si>
  <si>
    <t>AK02|ME09</t>
  </si>
  <si>
    <t>ppt|(VARIOUS CHEM FIELDS)</t>
  </si>
  <si>
    <t>ppt|(VARIOUS CHEM FIELDS UPDATED)</t>
  </si>
  <si>
    <t>ppt|(VARIOUS CHEM FIELDS)|CRIT1 = 92</t>
  </si>
  <si>
    <t>ppt|(VARIOUS CHEM FIELDS UPDATED)|CRIT1 = 94</t>
  </si>
  <si>
    <t>Monthly aggregation corrections for precip datalogger time offset correction</t>
  </si>
  <si>
    <t>Annual aggregation corrections for precip datalogger time offset correction</t>
  </si>
  <si>
    <t>TX4261SW|TX4737SW|TX5024SW|TX5272SW|TX5451SW|TX5787SW|TX6074SW</t>
  </si>
  <si>
    <t>202110 TO 202112</t>
  </si>
  <si>
    <t>SEAS 2022</t>
  </si>
  <si>
    <t>Seasonal aggregation corrections for precip datalogger time offset correction</t>
  </si>
  <si>
    <t>ppt|(VARIOUS CHEM FIELDS)|S1C2=92|S1C3=100|S4C1=92</t>
  </si>
  <si>
    <t>ppt|(VARIOUS CHEM FIELDS UPDATED)|S1C2=99|S1C3=97|S4C1=99</t>
  </si>
  <si>
    <t>WY 2022</t>
  </si>
  <si>
    <t>WY aggregation corrections for precip datalogger time offset correction</t>
  </si>
  <si>
    <t>ppt|(VARIOUS CHEM FIELDS)|CRIT1=90|CRIT2=98|CRIT3=98</t>
  </si>
  <si>
    <t>ppt|(VARIOUS CHEM FIELDS UPDATED)|CRIT1=92|CRIT2=99|CRIT3=97</t>
  </si>
  <si>
    <t>KY22</t>
  </si>
  <si>
    <t>KY03</t>
  </si>
  <si>
    <t>AK03</t>
  </si>
  <si>
    <t>NV03</t>
  </si>
  <si>
    <t>FL05</t>
  </si>
  <si>
    <t>AB32</t>
  </si>
  <si>
    <t>FL11</t>
  </si>
  <si>
    <t>NA</t>
  </si>
  <si>
    <t>TN00</t>
  </si>
  <si>
    <t>AB34</t>
  </si>
  <si>
    <t>AB36</t>
  </si>
  <si>
    <t>CO81</t>
  </si>
  <si>
    <t>CO82</t>
  </si>
  <si>
    <t>MT96</t>
  </si>
  <si>
    <t>NC30</t>
  </si>
  <si>
    <t>NC96</t>
  </si>
  <si>
    <t>NC97</t>
  </si>
  <si>
    <t>MO03</t>
  </si>
  <si>
    <t>CA76</t>
  </si>
  <si>
    <t>TN14</t>
  </si>
  <si>
    <t>AL99</t>
  </si>
  <si>
    <t>MD18</t>
  </si>
  <si>
    <t>ME04</t>
  </si>
  <si>
    <t>CO96</t>
  </si>
  <si>
    <t>AZ98</t>
  </si>
  <si>
    <t>VT01</t>
  </si>
  <si>
    <t>CA75</t>
  </si>
  <si>
    <t>LA12</t>
  </si>
  <si>
    <t>OK29</t>
  </si>
  <si>
    <t>WV05</t>
  </si>
  <si>
    <t>CA28</t>
  </si>
  <si>
    <t>CA42</t>
  </si>
  <si>
    <t>BC24|MT00|NH02|WY06|MA01</t>
  </si>
  <si>
    <t>N@2696SW|N@2697SW|N@2698SW|N@2699SW|N@2700SW|N@2701SW|N@2702SW|N@2703SW|N@2704SW|N@2705SW</t>
  </si>
  <si>
    <t>BC24</t>
  </si>
  <si>
    <t>CO09</t>
  </si>
  <si>
    <t>CO97</t>
  </si>
  <si>
    <t>ME98</t>
  </si>
  <si>
    <t>MN27</t>
  </si>
  <si>
    <t>MT00</t>
  </si>
  <si>
    <t>WY06</t>
  </si>
  <si>
    <t>ANNUAL 2021</t>
  </si>
  <si>
    <t xml:space="preserve">Corrected Valcode for 0 ppt vals for sample </t>
  </si>
  <si>
    <t>TX7451SW|TX7811SW|TX8336SW|TX7870SW|TX7502SW|TX7501SW|TX7813SW|TX8338SW|TX7449SW</t>
  </si>
  <si>
    <t>MI99|MS19|TN11</t>
  </si>
  <si>
    <t>LA30|OR07</t>
  </si>
  <si>
    <t>MUTLI 2022</t>
  </si>
  <si>
    <t>CO99</t>
  </si>
  <si>
    <t>MULTI 2022</t>
  </si>
  <si>
    <t>NC06|OK29</t>
  </si>
  <si>
    <t>MONTHLY MAR 2021</t>
  </si>
  <si>
    <t>BC22|MN32|SK31</t>
  </si>
  <si>
    <t>AK01|OH49|SK31</t>
  </si>
  <si>
    <t>MONTHLY APR 2021</t>
  </si>
  <si>
    <t>MONTHLY MAY 2021</t>
  </si>
  <si>
    <t>MA22</t>
  </si>
  <si>
    <t>MONTHLY JUN 2021</t>
  </si>
  <si>
    <t>NC06|OK29|BC22|MN32|SK31|AK01|OH49</t>
  </si>
  <si>
    <t>SEAS SPR 2021</t>
  </si>
  <si>
    <t>SEAS SUM 2021</t>
  </si>
  <si>
    <t>ID02</t>
  </si>
  <si>
    <t>NC06|OK29|BC22|MN32|SK31|AK01|OH49|MA22</t>
  </si>
  <si>
    <t>WATERYEAR 2021</t>
  </si>
  <si>
    <t>MONTHLY NOV 2021</t>
  </si>
  <si>
    <t>MONTHLY DEC 2021</t>
  </si>
  <si>
    <t>MONTHLY JAN 2022</t>
  </si>
  <si>
    <t>MONTHLY JUN 2022</t>
  </si>
  <si>
    <t>MONTHLY JUL 2022</t>
  </si>
  <si>
    <t>MONTHLY NOV 2022</t>
  </si>
  <si>
    <t>SEAS FALL 2021</t>
  </si>
  <si>
    <t>SEAS WINT 2022</t>
  </si>
  <si>
    <t>SEAS SUM 2022</t>
  </si>
  <si>
    <t>SEAS FALL 2022</t>
  </si>
  <si>
    <t>MONHTLY SEAS ANNUAL WY 2021 2022</t>
  </si>
  <si>
    <t>WEEKLY 2021 2022 2023</t>
  </si>
  <si>
    <t>MONTHLY 2021 2022</t>
  </si>
  <si>
    <t>SEASONAL 2021 2022</t>
  </si>
  <si>
    <t>ANNUAL 2021 2022</t>
  </si>
  <si>
    <t>AK01|BC22|MA22|MN32|NC06|OH49|OK29|SK31</t>
  </si>
  <si>
    <t>MN23</t>
  </si>
  <si>
    <t>OR97</t>
  </si>
  <si>
    <t>CA67|GA99|OR18|GA99|ND11|AZ06|CA94|AZ99|GA99|BC22</t>
  </si>
  <si>
    <t>AR27|AZ98|AZ98|IL46|MN23|MO03|ND00|TN11|WI08</t>
  </si>
  <si>
    <t>C013|CO83|CO85|TX02</t>
  </si>
  <si>
    <t>MUTLI</t>
  </si>
  <si>
    <t>CO91</t>
  </si>
  <si>
    <t>CO22</t>
  </si>
  <si>
    <t>N@2939SW | N@2940SW | N@2941SW | N@2942SW</t>
  </si>
  <si>
    <t>Replaced dummy records with TZ6146SW</t>
  </si>
  <si>
    <t>TZ2786SW|TZ2798SW|TZ3248SW</t>
  </si>
  <si>
    <t>AZ97|NM08|ID03</t>
  </si>
  <si>
    <t>ppt=-9|sub_ppt=-9|valcode=''|invalcode='p'|valid='N'</t>
  </si>
  <si>
    <t>Corrected coding for trace samples with 0 precip observed.</t>
  </si>
  <si>
    <t>TY0038SW|TY0472SW|TY8146SW|TY8135SW|TY8364SW|TY8465SW|TY8481SW|TY8477SW|TY8957SW|TY9092SW|TY8990SW|TY9063SW|TY9074SW|TZ2512SW|TZ2738SW|TZ2840SW|TZ3019SW|TZ3244SW</t>
  </si>
  <si>
    <t>CO09|FL11|FL23|MD99|ME02|MS30|NY20|NY92|NY99|OH71|OR97|VT99|WI37|WY97</t>
  </si>
  <si>
    <t>sub_ppt=-9|subpptsrc='e'</t>
  </si>
  <si>
    <t>sub_ppt=(est from svol)|subpptsrc='n'</t>
  </si>
  <si>
    <t>Corrected sub_ppt value - caused by coding error</t>
  </si>
  <si>
    <t>CO09|FL11|FL23|MD99|ME02|NY92|NY99|OH71|OR97|VT99|WI37|WY97</t>
  </si>
  <si>
    <t>NY92|OH71</t>
  </si>
  <si>
    <t>CO09|FL11|FL23|MD99|ME02|NY99|OR97|VT99|WI37|WY97</t>
  </si>
  <si>
    <t>202211 TO 202212</t>
  </si>
  <si>
    <t>Monthly Aggregate updates due to weekly sub_ppt value corrections</t>
  </si>
  <si>
    <t>202209 to 202211</t>
  </si>
  <si>
    <t>Seasonal Aggregate updates due to weekly sub_ppt value corrections</t>
  </si>
  <si>
    <t>ME02|VT99|WI37</t>
  </si>
  <si>
    <t>202203 to 202205</t>
  </si>
  <si>
    <t>ANN 2022</t>
  </si>
  <si>
    <t>Annual Aggregate updates due to weekly sub_ppt value corrections</t>
  </si>
  <si>
    <t>ppt|(VARIOUS CHEM FIELDS)|fullChemLab|Seas_Criteria</t>
  </si>
  <si>
    <t>ppt|(VARIOUS CHEM FIELDS)|fullChemLab|Monthly Criteria</t>
  </si>
  <si>
    <t>ppt|(VARIOUS CHEM FIELDS)|fullChemLab|Ann Criteria</t>
  </si>
  <si>
    <t>ppt|(VARIOUS CHEM FIELDS)|fullChemLab|WY Criteria</t>
  </si>
  <si>
    <t>202110 to 202209</t>
  </si>
  <si>
    <t>WY Aggregate updates due to weekly sub_ppt value corrections</t>
  </si>
  <si>
    <t>TZ4894SW</t>
  </si>
  <si>
    <t>VI01</t>
  </si>
  <si>
    <t>N@2952SW</t>
  </si>
  <si>
    <t>Dummy record replaced with dry sample TZ4894SW</t>
  </si>
  <si>
    <t>Old data added - replacing former dummy record.</t>
  </si>
  <si>
    <t>TY3798SW|TY3938SW|TY4244SW|TY4447SW|TY5504SW|TY6017SW|TY8352SW|TY8817SW|TY9465SW</t>
  </si>
  <si>
    <t>202207 TO 202212</t>
  </si>
  <si>
    <t>C096 sample update due to 5 hr time shift in precip data</t>
  </si>
  <si>
    <t>TY9745SW|TZ0493SW|TZ0741SW|TZ0913SW|TZ1341SW|TZ1683SW|TZ2113SW|TZ2416SW|TZ2598SW|TZ2833SW|TZ3319SW|TZ3584SW|TZ5069SW|TZ5267SW</t>
  </si>
  <si>
    <t>202301 TO 202306</t>
  </si>
  <si>
    <t>ppt|(VARIOUS CHEM FIELDS)|Monthly Criteria3</t>
  </si>
  <si>
    <t>Updateing 2022 annual values due to ppt updates</t>
  </si>
  <si>
    <t>Updateing 2022 monthly values due to ppt updates</t>
  </si>
  <si>
    <t>Updateing 2022 seasonal values due to ppt updates</t>
  </si>
  <si>
    <t>Updating 2022 WY values due to ppt updates</t>
  </si>
  <si>
    <t>ppt|(VARIOUS CHEM FIELDS)|Seas Criteria3</t>
  </si>
  <si>
    <t>TX3138SW|TX3295SW|TX4114SW|TX4381SW|TX4712SW|TX4899SW|TX5614SW|TX5808SW|TX6439SW</t>
  </si>
  <si>
    <t>CO97 Sample Updates due to 7 hour time shift in precip data'</t>
  </si>
  <si>
    <t>TX7159SW|TX8365SW|TX9375SW|TX9696SW|TY0152SW|TY0658SW|TY3656SW|TY4045SW|TY4592SW|TY5894SW|TY6370SW|TY7074SW|TY7452SW|TY7818SW|TY8319SW|TY8394SW|TY9100SW|TY9089SW|TY9639SW</t>
  </si>
  <si>
    <t>202109 TO 202112</t>
  </si>
  <si>
    <t>TY9800SW|TZ0111SW|TZ0437SW|TZ0907SW|TZ1271SW|TZ1791SW|TZ2432SW|TZ2513SW|TZ2849SW|TZ2977SW|TZ3342SW|TZ3513SW|TZ3765SW|TZ4054SW|TZ4611SW|TZ4838SW|TZ5035SW</t>
  </si>
  <si>
    <t>MONTHLY 2021</t>
  </si>
  <si>
    <t>Updating 2021 monthly values due to ppt updates</t>
  </si>
  <si>
    <t>Updating 2022 monthly values due to ppt updates</t>
  </si>
  <si>
    <t>SEAS 2021</t>
  </si>
  <si>
    <t>(VARIOUS CHEM FIELDS)|Seas Criteria3</t>
  </si>
  <si>
    <t>202109 to 202111</t>
  </si>
  <si>
    <t>Updating 2021 Seasonal values due to ppt updates</t>
  </si>
  <si>
    <t>Updating 2022 Seasonal values due to ppt updates</t>
  </si>
  <si>
    <t>202112 to 202202</t>
  </si>
  <si>
    <t>202203 to 202211</t>
  </si>
  <si>
    <t>ANN 2021</t>
  </si>
  <si>
    <t>ppt|(VARIOUS CHEM VIELDS|Criteria3</t>
  </si>
  <si>
    <t>Updating 2021 Annual values due to ppt updates</t>
  </si>
  <si>
    <t>ppt|(VARIOUS CHEM VIELDS)</t>
  </si>
  <si>
    <t>WY 2021</t>
  </si>
  <si>
    <t>Updating 2021 WY values due to ppt updates</t>
  </si>
  <si>
    <t>Updating 2022 Annual values due to ppt updates</t>
  </si>
  <si>
    <t>SAMPLES=50|ppt|(VARIOUS CHEM VIELDS)</t>
  </si>
  <si>
    <t>samples=51|ppt|(VARIOUS CHEM VIELDS)</t>
  </si>
  <si>
    <t>202010 to 202109</t>
  </si>
  <si>
    <t>Updating 2022 WY values due to ppt updates - Extra sample possibly 1 day dummy sample added after aggregation</t>
  </si>
  <si>
    <t>TX8799SW</t>
  </si>
  <si>
    <t>Missing values incorrectly coded as MDL values.</t>
  </si>
  <si>
    <t>TY1572SW</t>
  </si>
  <si>
    <t>WVY94</t>
  </si>
  <si>
    <t>Na=MDL|LimitNA=1</t>
  </si>
  <si>
    <t>Na=NULL|LimitNa=0</t>
  </si>
  <si>
    <t>TZ2601SW</t>
  </si>
  <si>
    <t>K=MDL|Mg=MDL|Na=MDL|LimitK=1|LimitMg=1|LimitNa=1</t>
  </si>
  <si>
    <t>K=NULL|Mg=NULL|Na=NULL|LimitK=0|LImitMg=0|LimitNa=0</t>
  </si>
  <si>
    <t>TZ3674SW</t>
  </si>
  <si>
    <t>Cl=MDL|K=MDL|Mg=MDL|Na=MDL|NO3=MDL|PO4=MDL|SO4=MDL|(LIMITflags)=1</t>
  </si>
  <si>
    <t>Cl=NULL|K=NULL|Mg=NULL|Na=NULL|NO3=NULL|PO4=NULL|SO4=NULL|(LimitFlags)=0</t>
  </si>
  <si>
    <t>TZ6272SW</t>
  </si>
  <si>
    <t>WA98</t>
  </si>
  <si>
    <t>Missing values incorrectly coded as MDL values (no change obs. In aggregate values)</t>
  </si>
  <si>
    <t>TZ2881SW</t>
  </si>
  <si>
    <t>IN41</t>
  </si>
  <si>
    <t>Lab discovered Mg and K values were switched. No other sample adjstments needed.</t>
  </si>
  <si>
    <t>K=0.051|Mg=0.127</t>
  </si>
  <si>
    <t>K=0.127|Mg=0.051</t>
  </si>
  <si>
    <t>TX5585SW</t>
  </si>
  <si>
    <t>dateon='2021-12-08 00:45'|dateoff='2021-12-15 01:30'|ppt=2.286|sub_ppt=2.286</t>
  </si>
  <si>
    <t>dateon='2021-12-01 03:00'|dateoff='2021-12-08 00:45'|ppt=4.318|sub_ppt=4.318</t>
  </si>
  <si>
    <t>Data Entry error with dates - precip recalculated along with date correction.</t>
  </si>
  <si>
    <t>N@2588SW</t>
  </si>
  <si>
    <t>dateon='2021-12-01 03:00'|dateoff='2021-12-08 00:45'|ppt=3.556|sub_ppt=3.556</t>
  </si>
  <si>
    <t>Dummy Record switched with tx5585SW time slot. Precip recalculated along with date correction.</t>
  </si>
  <si>
    <t>CRIT3=92|ca=0.09|na=0.048|no3=0.069|cl=0.07|so4=0.049|ph=5.567|cond=1.948|ppt=4.648</t>
  </si>
  <si>
    <t>CRIT3=95|ca=0.088|na=0.046|no3=0.07|cl=0.067|so4=0.048|ph=5.549|cond=1.986|ppt=4.724</t>
  </si>
  <si>
    <t>Updated monthly aggregate from sample precipitation recalculation</t>
  </si>
  <si>
    <t>CRIT3=32|no3=0.079|so4=0.042|ph=5.456|cond=2.014|ppt=32.283</t>
  </si>
  <si>
    <t>CRIT3=34|no3=0.080|so4=0.041|ph=5.452|cond=2.029|ppt=32.360</t>
  </si>
  <si>
    <t>Updated seasonal aggregation for sample precipitaton recalcualtion</t>
  </si>
  <si>
    <t>CRIT3=100|cond=2.665|ppt=43.282</t>
  </si>
  <si>
    <t>CRIT3=93|cond=2.666|ppt=43.358</t>
  </si>
  <si>
    <t>Updated Annual aggregation for sample precipitation recalculation</t>
  </si>
  <si>
    <t>so4=0.057|ph=5.368|cond=2.243|ppt=60.782</t>
  </si>
  <si>
    <t>so4=0.056|ph=5.367|cond=2.247|ppt=60.859</t>
  </si>
  <si>
    <t>Updated wateryear aggregation for sample precipitation recalculation</t>
  </si>
  <si>
    <t>N@2926SW</t>
  </si>
  <si>
    <t>Replaced with late sample received T2400602</t>
  </si>
  <si>
    <t>SC03</t>
  </si>
  <si>
    <t>valid='N'</t>
  </si>
  <si>
    <t>valid='Y'</t>
  </si>
  <si>
    <t>TZ9916SW|UA0530SW|UA0889SW</t>
  </si>
  <si>
    <t>202310 to 202311</t>
  </si>
  <si>
    <t>Site Restarted - Applying new site guidelines due to long hiatus (2017-2023)</t>
  </si>
  <si>
    <t>TX0988SW|TX1921SW|TX2207SW</t>
  </si>
  <si>
    <t>AZ06</t>
  </si>
  <si>
    <t>202107 TO 202109</t>
  </si>
  <si>
    <t>Sample Updates due to 7 hour time shift in precip data</t>
  </si>
  <si>
    <t>TW8158SW</t>
  </si>
  <si>
    <t>ppt (offset)|sub_ppt (offset)|invalcode='v'|valid=N</t>
  </si>
  <si>
    <t>ppt(corrected)|sub_ppt(corrected)|invalcode = ''|validity=Y</t>
  </si>
  <si>
    <t>TW8298SW</t>
  </si>
  <si>
    <t>ppt (offset)|sub_ppt (offset)|valcode='d'|invalcode=''|valid=Y</t>
  </si>
  <si>
    <t>ppt (offset)|sub_ppt (offset)|valcode=''|invalcode='v'|valid=N</t>
  </si>
  <si>
    <t>TX0766SW</t>
  </si>
  <si>
    <t>ppt(offset)|sub_ppt(offset)|valcode=''|invalcode='v'|valid=N</t>
  </si>
  <si>
    <t>ppt(corrected)|sub_ppt(corrected)|valcode='d'|invalcode = ''|validity=Y</t>
  </si>
  <si>
    <t>TX8631SW|TX8504SW|TY4640SW|TY4754SW</t>
  </si>
  <si>
    <t>202202 TO 202208</t>
  </si>
  <si>
    <t>TZ1202SW|TZ1452SW|TZ3969SW|TZ4245SW</t>
  </si>
  <si>
    <t>202302 TO 202305</t>
  </si>
  <si>
    <t>TZ3033SW|TZ6473SW|TZ6471SW</t>
  </si>
  <si>
    <t>ppt(offset)|sub_ppt(offset)|valcode=''|invalcode='e'|valid=N</t>
  </si>
  <si>
    <t>202304 TO 202306</t>
  </si>
  <si>
    <t>Sample Updates due to 7 hour time shift in precip data - application of 'e' notes for confirmed 0 precip vs unknown precip.</t>
  </si>
  <si>
    <t>CRIT1=37</t>
  </si>
  <si>
    <t>CRIT1=57</t>
  </si>
  <si>
    <t>`</t>
  </si>
  <si>
    <t>202108 TO 202109</t>
  </si>
  <si>
    <t>CRIT3 = 0|ppt = .9</t>
  </si>
  <si>
    <t>crit3 = 10|ppt=.533</t>
  </si>
  <si>
    <t>fullchemlab=2|criteria3=96|{VARIOUS CHEM FIELDS)|ppt=2.979</t>
  </si>
  <si>
    <t>fullchemlab=3|criteria3=98|(VARIOUS CHEM FIELDS)|ppt=0.590</t>
  </si>
  <si>
    <t>ALL SITES</t>
  </si>
  <si>
    <t>CORRECT ACCIDENTAL OVERWRITE OF CRIT 1</t>
  </si>
  <si>
    <t>Correcting Criteria1 overwrite mistake made in previous update.</t>
  </si>
  <si>
    <t>CORRECT ACCIDENTAL OVERWRITE IS CA, K, NA, NH4, NO3, CL, PO4, PHLAB, CONDUCLAB, PPT</t>
  </si>
  <si>
    <t>CORRECT ACCIDENTAL OVERWRITE OF CA, K, NA, NH4, NO3, CL, PO4, PHLAB, CONDUCLAB, PPT</t>
  </si>
  <si>
    <t>CORRECT ACCIDENTAL OVERWRITE OF CA, MG, K, NA, NH4, NO3, CL, SO4, PHLAB, CONDUCLAB, PPT</t>
  </si>
  <si>
    <t>CORRECT ACCIDENTAL OVERWRITE OF CRITERIA3, PPT</t>
  </si>
  <si>
    <t>CORRECT ACCIDENTAL OVERWRITE OF FullChemlab, CA, MG, K, NA, NH4, NO3, SO4, PO4, PHLAB, CONDUCLAB, PPT</t>
  </si>
  <si>
    <t>SEASONAL 2021</t>
  </si>
  <si>
    <t>Criteria12=75|(VARIOUS CHEM FIELDS)|ppt=15.045</t>
  </si>
  <si>
    <t>202106 TO 202108</t>
  </si>
  <si>
    <t>SEASONAL 2022</t>
  </si>
  <si>
    <t>Criteria1=67|(VARIOUS CHEM FIELDS)|ppt=15.655</t>
  </si>
  <si>
    <t>Criteria3=76|(VARIOUS CHEM FIELDS)|ppt=3.871</t>
  </si>
  <si>
    <t>Criteria3=86|(VARIOUS CHEM FIELDS)|ppt=3.505</t>
  </si>
  <si>
    <t>Criteria3=99|(VARIOUS CHEM FIELDS)|ppt=10.315</t>
  </si>
  <si>
    <t>Criteria3=98|(VARIOUS CHEM FIELDS)|ppt=7.394</t>
  </si>
  <si>
    <t>TZ1240SW|TZ3189SW|TZ3879SW</t>
  </si>
  <si>
    <t>MI48</t>
  </si>
  <si>
    <t>PPT|SUB_PPT|(from offset precipitation)</t>
  </si>
  <si>
    <t>Sample Updates due to 5 hour time shift in precip data</t>
  </si>
  <si>
    <t>crit1=90|crit3=100|ca=.414|k=.059|na=.317|nh4=.605|no3=1.316|cl=.563|so4=.466|po4=.019|ph=6.22|cond=9.543|ppt=23.993</t>
  </si>
  <si>
    <t>crit1=92|crit3=94|ca=.404|k=.058|na=.321|nh4=.6|no3=1.301|cl=.571|so4=.464|po4=.018|ph-6.212|cond=9.484|ppt=23.463</t>
  </si>
  <si>
    <t>fullchemlab=16|crit3=98|ca=1.284|mg=.125|k=.085|na=.802|nh4=.423|no3=1.13|cl=1.365|so4=.702|po4=.011|ph=5.709|cond=7.323|ppt=25.848</t>
  </si>
  <si>
    <t>fullchemlab=15|crit3=97|ca=.415|mg=.05|k=.044|na=.271|nh4=.413|no3=.955|cl=.471|so4=.406|po4=.012|ph=5.667|cond=7.52|ppt=22.561</t>
  </si>
  <si>
    <t>crit1=69|ca=.414|k=.059|na=.29|nh4-.603|no3=1.325|cl=.515|so4=.45|po4=.02|ph=6.223|cond=9.35|ppt=23.625</t>
  </si>
  <si>
    <t>fullchemlab=13|crit3=96|ca=2.203|mg=.204|k=.129|na=1.328|nh4=.603|no3=1.709|cl=2.218|so4=1.031|po4=.016|ph=6.208|cond=9.335|ppt=14.759</t>
  </si>
  <si>
    <t>crit1=71|ca=.404|k=.058|na=.293|nh4=.598|no3=1.31|cl=.523|so4=.447|po4=.019|ph=6.216|cond=9.284|ppt=23.095</t>
  </si>
  <si>
    <t>fullchemlab=12|crit3=94|ca=.732|mg=.076|k=.058|na=.417|nh4=.642|no3=1.535|cl=.678|so4=.533|po4=.018|ph=6.184|cond=10.279|ppt=11.471</t>
  </si>
  <si>
    <t>202010 TO 202109</t>
  </si>
  <si>
    <t>Updated WY aggregation for sample precipitation recalculation</t>
  </si>
  <si>
    <t>OK01</t>
  </si>
  <si>
    <t>ppt(offset)|sub_ppt(offset)</t>
  </si>
  <si>
    <t>ppt(corrected)|sub_ppt(corrected)</t>
  </si>
  <si>
    <t>Sample updates due to database time offset error correction</t>
  </si>
  <si>
    <t>TZ2229SW|TZ2560SW|TZ3475SW|TZ3657SW|TZ4148SW|TZ4520SW|TZ4598SW|TZ7341SW|TZ8477SW|TZ8655SW|UA0007SW|UA0289SW</t>
  </si>
  <si>
    <t>TZ7570SW</t>
  </si>
  <si>
    <t>ppt=176.784|sub_ppt=176.784|valcode='',invalcode='c',valid='N'</t>
  </si>
  <si>
    <t>ppt=176.53|sub_ppt=176.53|valcode='wi',invalcode='',valid='Y'</t>
  </si>
  <si>
    <t>Correcting coding error for new site and update precip due to database time offset error correction</t>
  </si>
  <si>
    <t>DATEON = (OFFSET -6 HOURS)|DATEOFF = (OFFSET -6 HOURS)</t>
  </si>
  <si>
    <t>DATEON = (CORRECT GMT TIME)| DATEOFF = (CORRECT GMT TIME)</t>
  </si>
  <si>
    <t>202303 TO 202311</t>
  </si>
  <si>
    <t>Correcting time offset errors in datetime stamp</t>
  </si>
  <si>
    <t>ALL WEEKLY BETWEEN 3/14/2023 AND 11/14/2023</t>
  </si>
  <si>
    <t>ALL WEEKLY BETWEEN 1/03/2023 AND 11/20/2023</t>
  </si>
  <si>
    <t>AB35</t>
  </si>
  <si>
    <t>DATEON = (OFFSET -7 HOURS)|DATEOFF = (OFFSET -7 HOURS)</t>
  </si>
  <si>
    <t>202301 TO 202311</t>
  </si>
  <si>
    <t>TZ8504SW|TZ8773SW|UA0875SW</t>
  </si>
  <si>
    <t>202309 TO 202311</t>
  </si>
  <si>
    <t>8/28/024 20:15</t>
  </si>
  <si>
    <t>UA0482SW</t>
  </si>
  <si>
    <t>AB37</t>
  </si>
  <si>
    <t>CO80</t>
  </si>
  <si>
    <t xml:space="preserve">All weekly between 10/18/2022 and 1/3/2023 </t>
  </si>
  <si>
    <t xml:space="preserve">All weekly between 1/3/2023 and 11/21/2023 </t>
  </si>
  <si>
    <t>202210 TO 202212</t>
  </si>
  <si>
    <t>TZ8100SW</t>
  </si>
  <si>
    <t>valcode='WD'|invalcode=''|valid='Y'</t>
  </si>
  <si>
    <t>valcode=''|invalcode='c'|valid='N'</t>
  </si>
  <si>
    <t>Code correction for contamination evaluation</t>
  </si>
  <si>
    <t>TY8640SW</t>
  </si>
  <si>
    <t>TY8268SW|TY9540SW</t>
  </si>
  <si>
    <t>ppt(offset)|sub_ppt(offset)|VALCODE = ''|INVALCODE=v|valid='N'</t>
  </si>
  <si>
    <t>TZ3843SW|TZ5172SW|TZ5369SW|TZ5715SW</t>
  </si>
  <si>
    <t>202305 to 202306</t>
  </si>
  <si>
    <t>startdate(offset)|lastdate(offset)|Criteria1=(100|40)|Criteria3=(67|77)|ppt=(.076|1.448)|svol=(126.1|775.1)</t>
  </si>
  <si>
    <t>startdate(corrected)|lastdate(corrected)|Criteria1=(100|60)|Criteria3=(80|81)|ppt=(.127|1.448)|svol=(126.1|778.2)</t>
  </si>
  <si>
    <t>Updated monthly aggregate from sample time offset adjustment</t>
  </si>
  <si>
    <t>startdate(offset)|lastdate(offset)|criteria3=83|Ca=1.173|Mg=.093|K=.247|Na=.078|NH4=.093|NO3=.770|Cl-.095|SO4=.439|pH=6.382|Cond=14.76|ppt=.152</t>
  </si>
  <si>
    <t>startdate(corrected)|lastdate(correcte)|Criteria2=46|Criteria3=88|Ca=.922|Mg=.073|K=.184|Na=.06|NH4=.609|NO3=.75|Cl=.079|SO4=.362|PO4=.038|pH=6.259|Cond=12.171</t>
  </si>
  <si>
    <t>startdate(offset)|lastdate(offset)|criteria1=15|criteria3=78|K=.036|Na=.018|NH4=.471|NO3=.66|SO4=.193|pH=5.94|Cond=5.457|ppt=1.6|sVol=957</t>
  </si>
  <si>
    <t>startdate(corrected)|lastdate(corrected)|criteria1=17|criteria3=82|K=.035|Na=.017|NH4=.468|NO3=.661|SO4=.191|pH=5.943|Cond=5.426|ppt=1.651|sVol=960.1</t>
  </si>
  <si>
    <t>202210 to 202212</t>
  </si>
  <si>
    <t>202210 to 202211</t>
  </si>
  <si>
    <t>Updated seasonal aggregate from sample time offset adjustment</t>
  </si>
  <si>
    <t>Updated annual aggregate from sample time offset adjustment</t>
  </si>
  <si>
    <t>ALL WEEKLY BETWEEN 7/5/2022 AND 1/3/2023</t>
  </si>
  <si>
    <t>MO46</t>
  </si>
  <si>
    <t>ALL WEEKLY BETWEEN 1/3/2023 AND 11/14/2023</t>
  </si>
  <si>
    <t>TY5086SW|TY5083SW|TY8702SW|TY8701SW|TY8908SW|TY9211SW|TZ0372SW</t>
  </si>
  <si>
    <t>TZ0618SW|TZ0975SW|TZ1599SW|TZ1544SW|TZ1548SW|TZ2455SW|TZ2675SW|TZ6261SW|TZ6616SW|TZ6623SW|TZ7212SW|TZ7764SW</t>
  </si>
  <si>
    <t>202208 TO 202212</t>
  </si>
  <si>
    <t>202301 TO 202308</t>
  </si>
  <si>
    <t>startdate(offset)|lastdate(offset)|Criteria3=(100|92|76)|(Various Chem Fields)|ppt=(8.865|7.188|19.51)</t>
  </si>
  <si>
    <t>startdate(corrected)|lastdate(corrected)|Criteria3=(100|93|77)|(Various Chem Fields)|ppt=(9.373|7.468|19.38)</t>
  </si>
  <si>
    <t>WATERYEAR 2022</t>
  </si>
  <si>
    <t>startdate(offset)|lastdate(offset)|(Various Chem Fields)|ppt=(14.529|13.233)</t>
  </si>
  <si>
    <t>startdate(corrected)|lastdate(corrected)|(Various Chem Fields)|ppt=(15.037|13.513)</t>
  </si>
  <si>
    <t>startdate(offset)|lastdate(offset)|(Various Chem Fields)|ppt=47.269</t>
  </si>
  <si>
    <t>startdate(corrected)|lastdate(corrected)|(Various Chem Fields)|ppt=47.930</t>
  </si>
  <si>
    <t>startdate(offset)|lastdate(offset)|(Various Chem Fields)|ppt=15.215</t>
  </si>
  <si>
    <t>startdate(corrected)|lastdate(corrected)|(Various Chem Fields)|ppt=15.723</t>
  </si>
  <si>
    <t>202208 TO 202209</t>
  </si>
  <si>
    <t>Updatedwateryear aggregate from sample time offset adjustment</t>
  </si>
  <si>
    <t>MS98</t>
  </si>
  <si>
    <t>TY9993SW|TZ0272SW|TZ0419SW|TZ0733SW|TZ4022SW|TZ4152SW|TZ4460SW|TZ5171SW|TZ5364SW|UA0847SW</t>
  </si>
  <si>
    <t>TY7964SW</t>
  </si>
  <si>
    <t>TY7713SW|TY9031SW|TY9289SW</t>
  </si>
  <si>
    <t>ppt(offset)|sub_ppt(offset)|valcode='d'|invalcode=''|valide='Y'</t>
  </si>
  <si>
    <t>ppt(offset)|sub_ppt(offset)|valcode=''|invalcode='v'|valid='N'</t>
  </si>
  <si>
    <t>startdate(offset)|lastdate(offset)|(Various Chem Fields)|ppt=(7.188|16.993)</t>
  </si>
  <si>
    <t>startdate(corrected)|lastdate(corrected)|(Various Chem Fields)|ppt=(7.188|17.272)</t>
  </si>
  <si>
    <t>startdate(offset)|lastdate(offset)|(Various Chem Fields)</t>
  </si>
  <si>
    <t>startdate(corrected)|lastdate(corrected)|(Various Chem Fields)</t>
  </si>
  <si>
    <t>startdate(offset)|lastdate(offset)|(Various Chem Fields)|ppt=25.756</t>
  </si>
  <si>
    <t>startdate(corrected)|lastdate(corrected)|(Various Chem Fields)|ppt=26.035</t>
  </si>
  <si>
    <t>TY9739SW</t>
  </si>
  <si>
    <t>WA04</t>
  </si>
  <si>
    <t>All weekly between 2023-01-03 and 2023-11-14</t>
  </si>
  <si>
    <t>DATEON = (OFFSET -8 HOURS)|DATEOFF = (OFFSET -8 HOURS)</t>
  </si>
  <si>
    <t>TZ1309SW|TZ1591SW|TZ1788SW|TZ2089SW|TZ2278SW|TZ2582SW|TZ2996SW|TZ3308SW|TZ3523SW|TZ3881SW|TZ4362SW|TZ8054SW|TZ8255SW|TZ9131SW|TZ9508SW|UA0498SW|UA0610SW</t>
  </si>
  <si>
    <t xml:space="preserve">All weekly between 11/08/2022 and 1/3/2023 </t>
  </si>
  <si>
    <t>WI92</t>
  </si>
  <si>
    <t>TY7756SW|TY8089SW|TY8124SW|TY8948SW|TY9064SW</t>
  </si>
  <si>
    <t>TY9894SW|TZ0642SW|TZ1306SW|TZ1620SW|TZ3747SW|TZ4181SW|TZ7554SW|TZ8569SW|TZ9578SW|TZ9587SW|TZ9714SW|UA0084SW|UA0810SW</t>
  </si>
  <si>
    <t>202211 to 202212</t>
  </si>
  <si>
    <t>202301 to 202311</t>
  </si>
  <si>
    <t>startdate(offset)|lastdate(offset)|(varioud chem vields)|ppt=(8.264|8.560)</t>
  </si>
  <si>
    <t>startdate(corrected)|lastdate(corrected)|(Various Chem Fields)|ppt=(8.052|8.687)</t>
  </si>
  <si>
    <t>startdate(offset)|lastdate(offset)|(varioud chem vields)|ppt=(16.824)</t>
  </si>
  <si>
    <t>startdate(corrected)|lastdate(corrected)|(Various Chem Fields)|ppt=(16.739)</t>
  </si>
  <si>
    <t>startdate(offset)|lastdate(offset)|(varioud chem vields)|ppt=(8.264)</t>
  </si>
  <si>
    <t>20211 to 202212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</si>
</sst>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/d/yy\ h:mm;@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22" fontId="0" fillId="0" borderId="0" xfId="0" applyNumberFormat="1" applyAlignment="1">
      <alignment horizontal="left"/>
    </xf>
    <xf numFmtId="0" fontId="0" fillId="0" borderId="0" xfId="0" applyAlignment="1">
      <alignment vertical="center" wrapText="1"/>
    </xf>
    <xf numFmtId="1" fontId="0" fillId="0" borderId="0" xfId="0" applyNumberFormat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/>
    <xf numFmtId="0" fontId="0" fillId="0" borderId="0" xfId="0" applyNumberFormat="1" applyFill="1" applyAlignment="1">
      <alignment horizontal="left"/>
    </xf>
    <xf numFmtId="1" fontId="0" fillId="0" borderId="0" xfId="0" applyNumberFormat="1" applyFill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wrapText="1"/>
    </xf>
    <xf numFmtId="22" fontId="0" fillId="0" borderId="0" xfId="0" applyNumberFormat="1" applyFont="1" applyAlignment="1">
      <alignment horizontal="center"/>
    </xf>
    <xf numFmtId="164" fontId="0" fillId="0" borderId="0" xfId="0" applyNumberFormat="1" applyFont="1" applyAlignment="1">
      <alignment horizontal="center"/>
    </xf>
    <xf numFmtId="22" fontId="0" fillId="0" borderId="0" xfId="0" applyNumberFormat="1" applyFont="1" applyBorder="1" applyAlignment="1">
      <alignment horizontal="center"/>
    </xf>
    <xf numFmtId="22" fontId="0" fillId="0" borderId="0" xfId="0" applyNumberFormat="1" applyFont="1" applyFill="1" applyAlignment="1">
      <alignment horizontal="center"/>
    </xf>
    <xf numFmtId="22" fontId="0" fillId="0" borderId="0" xfId="0" applyNumberFormat="1" applyAlignment="1">
      <alignment horizontal="center"/>
    </xf>
    <xf numFmtId="22" fontId="0" fillId="0" borderId="0" xfId="0" applyNumberFormat="1" applyFill="1" applyAlignment="1">
      <alignment horizontal="center"/>
    </xf>
    <xf numFmtId="0" fontId="2" fillId="0" borderId="0" xfId="1"/>
    <xf numFmtId="0" fontId="0" fillId="0" borderId="0" xfId="0" applyFont="1" applyFill="1"/>
    <xf numFmtId="0" fontId="0" fillId="0" borderId="0" xfId="0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N@2588S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A252"/>
  <sheetViews>
    <sheetView tabSelected="1" workbookViewId="0">
      <pane xSplit="1" ySplit="1" topLeftCell="B224" activePane="bottomRight" state="frozen"/>
      <selection pane="topRight" activeCell="B1" sqref="B1"/>
      <selection pane="bottomLeft" activeCell="A2" sqref="A2"/>
      <selection pane="bottomRight" activeCell="B253" sqref="B253"/>
    </sheetView>
  </sheetViews>
  <sheetFormatPr defaultRowHeight="15" x14ac:dyDescent="0.25"/>
  <cols>
    <col min="1" max="1" width="23.85546875" style="1" customWidth="1"/>
    <col min="2" max="2" width="18" bestFit="1" customWidth="1"/>
    <col min="3" max="3" width="41.42578125" customWidth="1"/>
    <col min="4" max="4" width="21.5703125" customWidth="1"/>
    <col min="5" max="5" width="72.140625" customWidth="1"/>
    <col min="6" max="6" width="85.28515625" customWidth="1"/>
    <col min="7" max="7" width="28.5703125" bestFit="1" customWidth="1"/>
    <col min="8" max="8" width="16.85546875" bestFit="1" customWidth="1"/>
    <col min="9" max="9" width="19.42578125" bestFit="1" customWidth="1"/>
    <col min="10" max="10" width="16.42578125" bestFit="1" customWidth="1"/>
    <col min="11" max="11" width="16.42578125" customWidth="1"/>
    <col min="12" max="12" width="12.140625" bestFit="1" customWidth="1"/>
    <col min="13" max="13" width="17.42578125" bestFit="1" customWidth="1"/>
    <col min="14" max="14" width="17.85546875" bestFit="1" customWidth="1"/>
    <col min="15" max="15" width="16.140625" bestFit="1" customWidth="1"/>
    <col min="16" max="16" width="12.5703125" bestFit="1" customWidth="1"/>
    <col min="17" max="17" width="16.42578125" bestFit="1" customWidth="1"/>
    <col min="18" max="18" width="16.5703125" bestFit="1" customWidth="1"/>
    <col min="19" max="19" width="11.28515625" bestFit="1" customWidth="1"/>
    <col min="20" max="20" width="13.85546875" bestFit="1" customWidth="1"/>
    <col min="21" max="21" width="13.42578125" bestFit="1" customWidth="1"/>
    <col min="22" max="22" width="8.140625" bestFit="1" customWidth="1"/>
    <col min="23" max="23" width="19.5703125" bestFit="1" customWidth="1"/>
    <col min="24" max="24" width="15.42578125" bestFit="1" customWidth="1"/>
    <col min="25" max="25" width="25.28515625" bestFit="1" customWidth="1"/>
    <col min="26" max="26" width="19.85546875" bestFit="1" customWidth="1"/>
    <col min="27" max="27" width="80.28515625" customWidth="1"/>
  </cols>
  <sheetData>
    <row r="1" spans="1:27" x14ac:dyDescent="0.25">
      <c r="A1" s="10" t="s">
        <v>0</v>
      </c>
      <c r="B1" s="10" t="s">
        <v>207</v>
      </c>
      <c r="C1" s="10" t="s">
        <v>1</v>
      </c>
      <c r="D1" s="10" t="s">
        <v>377</v>
      </c>
      <c r="E1" s="10" t="s">
        <v>2</v>
      </c>
      <c r="F1" s="10" t="s">
        <v>3</v>
      </c>
      <c r="G1" s="11" t="s">
        <v>208</v>
      </c>
      <c r="H1" s="11" t="s">
        <v>5</v>
      </c>
      <c r="I1" s="11" t="s">
        <v>6</v>
      </c>
      <c r="J1" s="11" t="s">
        <v>7</v>
      </c>
      <c r="K1" s="11" t="s">
        <v>376</v>
      </c>
      <c r="L1" s="11" t="s">
        <v>206</v>
      </c>
      <c r="M1" s="11" t="s">
        <v>8</v>
      </c>
      <c r="N1" s="11" t="s">
        <v>9</v>
      </c>
      <c r="O1" s="11" t="s">
        <v>10</v>
      </c>
      <c r="P1" s="10" t="s">
        <v>11</v>
      </c>
      <c r="Q1" s="10" t="s">
        <v>12</v>
      </c>
      <c r="R1" s="10" t="s">
        <v>13</v>
      </c>
      <c r="S1" s="10" t="s">
        <v>14</v>
      </c>
      <c r="T1" s="10" t="s">
        <v>15</v>
      </c>
      <c r="U1" s="10" t="s">
        <v>16</v>
      </c>
      <c r="V1" s="10" t="s">
        <v>17</v>
      </c>
      <c r="W1" s="10" t="s">
        <v>18</v>
      </c>
      <c r="X1" s="10" t="s">
        <v>19</v>
      </c>
      <c r="Y1" s="10" t="s">
        <v>203</v>
      </c>
      <c r="Z1" s="10" t="s">
        <v>204</v>
      </c>
      <c r="AA1" s="12" t="s">
        <v>4</v>
      </c>
    </row>
    <row r="2" spans="1:27" x14ac:dyDescent="0.25">
      <c r="A2" s="14">
        <v>44910.5</v>
      </c>
      <c r="B2" s="1">
        <f t="shared" ref="B2:B33" si="0">((YEAR(A2)*100+MONTH(A2)))</f>
        <v>202212</v>
      </c>
      <c r="C2" s="1" t="s">
        <v>20</v>
      </c>
      <c r="D2" s="1" t="s">
        <v>83</v>
      </c>
      <c r="E2" s="2" t="s">
        <v>63</v>
      </c>
      <c r="F2" s="2" t="s">
        <v>63</v>
      </c>
      <c r="G2" s="8" t="s">
        <v>209</v>
      </c>
      <c r="H2" s="9">
        <v>1</v>
      </c>
      <c r="I2" s="9"/>
      <c r="J2" s="9"/>
      <c r="K2" s="9"/>
      <c r="L2" s="9">
        <v>1</v>
      </c>
      <c r="M2" s="9"/>
      <c r="N2" s="9"/>
      <c r="O2" s="9"/>
      <c r="P2" s="5"/>
      <c r="Q2" s="5"/>
      <c r="R2" s="5">
        <v>1</v>
      </c>
      <c r="S2" s="5"/>
      <c r="T2" s="5"/>
      <c r="U2" s="5">
        <v>1</v>
      </c>
      <c r="V2" s="5"/>
      <c r="W2" s="5"/>
      <c r="X2" s="5">
        <v>1</v>
      </c>
      <c r="Y2" s="5"/>
      <c r="Z2" s="5"/>
      <c r="AA2" s="4" t="s">
        <v>148</v>
      </c>
    </row>
    <row r="3" spans="1:27" x14ac:dyDescent="0.25">
      <c r="A3" s="14">
        <v>44931.965277777781</v>
      </c>
      <c r="B3" s="1">
        <f t="shared" si="0"/>
        <v>202301</v>
      </c>
      <c r="C3" s="1" t="s">
        <v>21</v>
      </c>
      <c r="D3" s="1" t="s">
        <v>414</v>
      </c>
      <c r="E3" s="3" t="str">
        <f>"dateOff = 12/1/2021  00:00"</f>
        <v>dateOff = 12/1/2021  00:00</v>
      </c>
      <c r="F3" s="3" t="str">
        <f>"dateOff=11/30/2021  12:58"</f>
        <v>dateOff=11/30/2021  12:58</v>
      </c>
      <c r="G3" s="8">
        <v>202111</v>
      </c>
      <c r="H3" s="9"/>
      <c r="I3" s="9"/>
      <c r="J3" s="9">
        <v>1</v>
      </c>
      <c r="K3" s="9"/>
      <c r="L3" s="9">
        <v>1</v>
      </c>
      <c r="M3" s="9"/>
      <c r="N3" s="9"/>
      <c r="O3" s="9"/>
      <c r="P3" s="5"/>
      <c r="Q3" s="5">
        <v>1</v>
      </c>
      <c r="R3" s="5"/>
      <c r="S3" s="5"/>
      <c r="T3" s="5">
        <v>1</v>
      </c>
      <c r="U3" s="5"/>
      <c r="V3" s="5"/>
      <c r="W3" s="5">
        <v>1</v>
      </c>
      <c r="X3" s="5"/>
      <c r="Y3" s="5"/>
      <c r="Z3" s="5"/>
      <c r="AA3" s="4" t="s">
        <v>149</v>
      </c>
    </row>
    <row r="4" spans="1:27" x14ac:dyDescent="0.25">
      <c r="A4" s="14">
        <v>44935.979166666664</v>
      </c>
      <c r="B4" s="1">
        <f t="shared" si="0"/>
        <v>202301</v>
      </c>
      <c r="C4" s="1" t="s">
        <v>22</v>
      </c>
      <c r="D4" s="1" t="s">
        <v>378</v>
      </c>
      <c r="E4" s="3" t="str">
        <f>"dateOff=1/4/2022  17:00"</f>
        <v>dateOff=1/4/2022  17:00</v>
      </c>
      <c r="F4" s="3" t="str">
        <f>"dateOff=1/4/2022  16:40"</f>
        <v>dateOff=1/4/2022  16:40</v>
      </c>
      <c r="G4" s="8">
        <v>202112</v>
      </c>
      <c r="H4" s="9"/>
      <c r="I4" s="9"/>
      <c r="J4" s="9">
        <v>1</v>
      </c>
      <c r="K4" s="9"/>
      <c r="L4" s="9">
        <v>1</v>
      </c>
      <c r="M4" s="9"/>
      <c r="N4" s="9"/>
      <c r="O4" s="9"/>
      <c r="P4" s="5"/>
      <c r="Q4" s="5">
        <v>1</v>
      </c>
      <c r="R4" s="5"/>
      <c r="S4" s="5"/>
      <c r="T4" s="5">
        <v>1</v>
      </c>
      <c r="U4" s="5"/>
      <c r="V4" s="5"/>
      <c r="W4" s="5">
        <v>1</v>
      </c>
      <c r="X4" s="5"/>
      <c r="Y4" s="5"/>
      <c r="Z4" s="5"/>
      <c r="AA4" s="4" t="s">
        <v>150</v>
      </c>
    </row>
    <row r="5" spans="1:27" x14ac:dyDescent="0.25">
      <c r="A5" s="14">
        <v>44936.840277777781</v>
      </c>
      <c r="B5" s="1">
        <f t="shared" si="0"/>
        <v>202301</v>
      </c>
      <c r="C5" s="1" t="s">
        <v>23</v>
      </c>
      <c r="D5" s="1" t="s">
        <v>415</v>
      </c>
      <c r="E5" s="2" t="s">
        <v>64</v>
      </c>
      <c r="F5" s="2" t="s">
        <v>108</v>
      </c>
      <c r="G5" s="8">
        <v>202112</v>
      </c>
      <c r="H5" s="9">
        <v>1</v>
      </c>
      <c r="I5" s="9"/>
      <c r="J5" s="9"/>
      <c r="K5" s="9"/>
      <c r="L5" s="9">
        <v>1</v>
      </c>
      <c r="M5" s="9"/>
      <c r="N5" s="9"/>
      <c r="O5" s="9"/>
      <c r="P5" s="5"/>
      <c r="Q5" s="5">
        <v>1</v>
      </c>
      <c r="R5" s="5"/>
      <c r="S5" s="5"/>
      <c r="T5" s="5">
        <v>1</v>
      </c>
      <c r="U5" s="5"/>
      <c r="V5" s="5"/>
      <c r="W5" s="5">
        <v>1</v>
      </c>
      <c r="X5" s="5"/>
      <c r="Y5" s="5"/>
      <c r="Z5" s="5"/>
      <c r="AA5" s="4" t="s">
        <v>151</v>
      </c>
    </row>
    <row r="6" spans="1:27" x14ac:dyDescent="0.25">
      <c r="A6" s="14">
        <v>44936.861111111109</v>
      </c>
      <c r="B6" s="1">
        <f t="shared" si="0"/>
        <v>202301</v>
      </c>
      <c r="C6" s="1" t="s">
        <v>24</v>
      </c>
      <c r="D6" s="1" t="s">
        <v>416</v>
      </c>
      <c r="E6" s="2" t="s">
        <v>65</v>
      </c>
      <c r="F6" s="2" t="s">
        <v>109</v>
      </c>
      <c r="G6" s="8">
        <v>202112</v>
      </c>
      <c r="H6" s="9">
        <v>1</v>
      </c>
      <c r="I6" s="9"/>
      <c r="J6" s="9">
        <v>1</v>
      </c>
      <c r="K6" s="9"/>
      <c r="L6" s="9">
        <v>1</v>
      </c>
      <c r="M6" s="9"/>
      <c r="N6" s="9"/>
      <c r="O6" s="9"/>
      <c r="P6" s="5"/>
      <c r="Q6" s="5">
        <v>1</v>
      </c>
      <c r="R6" s="5"/>
      <c r="S6" s="5"/>
      <c r="T6" s="5">
        <v>1</v>
      </c>
      <c r="U6" s="5"/>
      <c r="V6" s="5"/>
      <c r="W6" s="5">
        <v>1</v>
      </c>
      <c r="X6" s="5"/>
      <c r="Y6" s="5"/>
      <c r="Z6" s="5"/>
      <c r="AA6" s="4" t="s">
        <v>152</v>
      </c>
    </row>
    <row r="7" spans="1:27" x14ac:dyDescent="0.25">
      <c r="A7" s="14">
        <v>44937.625</v>
      </c>
      <c r="B7" s="1">
        <f t="shared" si="0"/>
        <v>202301</v>
      </c>
      <c r="C7" s="1" t="s">
        <v>25</v>
      </c>
      <c r="D7" s="1" t="s">
        <v>417</v>
      </c>
      <c r="E7" s="3" t="str">
        <f>"dateOff=11/2/2021 18:20"</f>
        <v>dateOff=11/2/2021 18:20</v>
      </c>
      <c r="F7" s="3" t="str">
        <f>"dateOff=11/2/2021  22:30"</f>
        <v>dateOff=11/2/2021  22:30</v>
      </c>
      <c r="G7" s="8">
        <v>202110</v>
      </c>
      <c r="H7" s="9"/>
      <c r="I7" s="9"/>
      <c r="J7" s="9">
        <v>1</v>
      </c>
      <c r="K7" s="9"/>
      <c r="L7" s="9">
        <v>1</v>
      </c>
      <c r="M7" s="9"/>
      <c r="N7" s="9"/>
      <c r="O7" s="9"/>
      <c r="P7" s="5"/>
      <c r="Q7" s="5">
        <v>1</v>
      </c>
      <c r="R7" s="5"/>
      <c r="S7" s="5"/>
      <c r="T7" s="5">
        <v>1</v>
      </c>
      <c r="U7" s="5"/>
      <c r="V7" s="5"/>
      <c r="W7" s="5">
        <v>1</v>
      </c>
      <c r="X7" s="5"/>
      <c r="Y7" s="5"/>
      <c r="Z7" s="5"/>
      <c r="AA7" s="4" t="s">
        <v>153</v>
      </c>
    </row>
    <row r="8" spans="1:27" x14ac:dyDescent="0.25">
      <c r="A8" s="14">
        <v>44957.739583333336</v>
      </c>
      <c r="B8" s="1">
        <f t="shared" si="0"/>
        <v>202301</v>
      </c>
      <c r="C8" s="1" t="s">
        <v>26</v>
      </c>
      <c r="D8" s="1" t="s">
        <v>418</v>
      </c>
      <c r="E8" s="2" t="s">
        <v>197</v>
      </c>
      <c r="F8" s="2" t="s">
        <v>198</v>
      </c>
      <c r="G8" s="8">
        <v>201512</v>
      </c>
      <c r="H8" s="9">
        <v>1</v>
      </c>
      <c r="I8" s="9"/>
      <c r="J8" s="9"/>
      <c r="K8" s="9"/>
      <c r="L8" s="9">
        <v>1</v>
      </c>
      <c r="M8" s="9"/>
      <c r="N8" s="9"/>
      <c r="O8" s="9"/>
      <c r="P8" s="5"/>
      <c r="Q8" s="5">
        <v>1</v>
      </c>
      <c r="R8" s="5"/>
      <c r="S8" s="5"/>
      <c r="T8" s="5">
        <v>1</v>
      </c>
      <c r="U8" s="5"/>
      <c r="V8" s="5"/>
      <c r="W8" s="5">
        <v>1</v>
      </c>
      <c r="X8" s="5"/>
      <c r="Y8" s="5"/>
      <c r="Z8" s="5"/>
      <c r="AA8" s="4" t="s">
        <v>154</v>
      </c>
    </row>
    <row r="9" spans="1:27" x14ac:dyDescent="0.25">
      <c r="A9" s="14">
        <v>44957.739583333336</v>
      </c>
      <c r="B9" s="1">
        <f t="shared" si="0"/>
        <v>202301</v>
      </c>
      <c r="C9" s="1" t="s">
        <v>27</v>
      </c>
      <c r="D9" s="1" t="s">
        <v>419</v>
      </c>
      <c r="E9" s="2" t="s">
        <v>199</v>
      </c>
      <c r="F9" s="2" t="s">
        <v>200</v>
      </c>
      <c r="G9" s="8">
        <v>201612</v>
      </c>
      <c r="H9" s="9">
        <v>1</v>
      </c>
      <c r="I9" s="9"/>
      <c r="J9" s="9"/>
      <c r="K9" s="9"/>
      <c r="L9" s="9">
        <v>1</v>
      </c>
      <c r="M9" s="9"/>
      <c r="N9" s="9"/>
      <c r="O9" s="9"/>
      <c r="P9" s="5"/>
      <c r="Q9" s="5">
        <v>1</v>
      </c>
      <c r="R9" s="5"/>
      <c r="S9" s="5"/>
      <c r="T9" s="5">
        <v>1</v>
      </c>
      <c r="U9" s="5"/>
      <c r="V9" s="5"/>
      <c r="W9" s="5">
        <v>1</v>
      </c>
      <c r="X9" s="5"/>
      <c r="Y9" s="5"/>
      <c r="Z9" s="5"/>
      <c r="AA9" s="4" t="s">
        <v>154</v>
      </c>
    </row>
    <row r="10" spans="1:27" x14ac:dyDescent="0.25">
      <c r="A10" s="14">
        <v>44957.885416666664</v>
      </c>
      <c r="B10" s="1">
        <f t="shared" si="0"/>
        <v>202301</v>
      </c>
      <c r="C10" s="1" t="s">
        <v>20</v>
      </c>
      <c r="D10" s="1" t="s">
        <v>46</v>
      </c>
      <c r="E10" s="2" t="str">
        <f>"limitNH4=0"</f>
        <v>limitNH4=0</v>
      </c>
      <c r="F10" s="2" t="str">
        <f>"limitNH4=1"</f>
        <v>limitNH4=1</v>
      </c>
      <c r="G10" s="8" t="s">
        <v>209</v>
      </c>
      <c r="H10" s="9">
        <v>1</v>
      </c>
      <c r="I10" s="9"/>
      <c r="J10" s="9"/>
      <c r="K10" s="9"/>
      <c r="L10" s="9">
        <v>1</v>
      </c>
      <c r="M10" s="9"/>
      <c r="N10" s="9"/>
      <c r="O10" s="9"/>
      <c r="P10" s="5"/>
      <c r="Q10" s="5"/>
      <c r="R10" s="5">
        <v>1</v>
      </c>
      <c r="S10" s="5"/>
      <c r="T10" s="5"/>
      <c r="U10" s="5">
        <v>1</v>
      </c>
      <c r="V10" s="5"/>
      <c r="W10" s="5"/>
      <c r="X10" s="5">
        <v>1</v>
      </c>
      <c r="Y10" s="5"/>
      <c r="Z10" s="5"/>
      <c r="AA10" s="4" t="s">
        <v>155</v>
      </c>
    </row>
    <row r="11" spans="1:27" x14ac:dyDescent="0.25">
      <c r="A11" s="14">
        <v>44957.9375</v>
      </c>
      <c r="B11" s="1">
        <f t="shared" si="0"/>
        <v>202301</v>
      </c>
      <c r="C11" s="1" t="s">
        <v>20</v>
      </c>
      <c r="D11" s="1" t="s">
        <v>46</v>
      </c>
      <c r="E11" s="2" t="s">
        <v>20</v>
      </c>
      <c r="F11" s="2" t="s">
        <v>20</v>
      </c>
      <c r="G11" s="8" t="s">
        <v>209</v>
      </c>
      <c r="H11" s="9">
        <v>1</v>
      </c>
      <c r="I11" s="9"/>
      <c r="J11" s="9"/>
      <c r="K11" s="9"/>
      <c r="L11" s="9"/>
      <c r="M11" s="9"/>
      <c r="N11" s="9">
        <v>1</v>
      </c>
      <c r="O11" s="9"/>
      <c r="P11" s="5"/>
      <c r="Q11" s="5"/>
      <c r="R11" s="5">
        <v>1</v>
      </c>
      <c r="S11" s="5"/>
      <c r="T11" s="5"/>
      <c r="U11" s="5">
        <v>1</v>
      </c>
      <c r="V11" s="5"/>
      <c r="W11" s="5"/>
      <c r="X11" s="5">
        <v>1</v>
      </c>
      <c r="Y11" s="5"/>
      <c r="Z11" s="5"/>
      <c r="AA11" s="4" t="s">
        <v>156</v>
      </c>
    </row>
    <row r="12" spans="1:27" x14ac:dyDescent="0.25">
      <c r="A12" s="14">
        <v>44957.989583333336</v>
      </c>
      <c r="B12" s="1">
        <f t="shared" si="0"/>
        <v>202301</v>
      </c>
      <c r="C12" s="1" t="s">
        <v>20</v>
      </c>
      <c r="D12" s="1" t="s">
        <v>46</v>
      </c>
      <c r="E12" s="2" t="s">
        <v>20</v>
      </c>
      <c r="F12" s="2" t="s">
        <v>20</v>
      </c>
      <c r="G12" s="8" t="s">
        <v>209</v>
      </c>
      <c r="H12" s="9">
        <v>1</v>
      </c>
      <c r="I12" s="9"/>
      <c r="J12" s="9"/>
      <c r="K12" s="9"/>
      <c r="L12" s="9"/>
      <c r="M12" s="9">
        <v>1</v>
      </c>
      <c r="N12" s="9"/>
      <c r="O12" s="9"/>
      <c r="P12" s="5"/>
      <c r="Q12" s="5"/>
      <c r="R12" s="5">
        <v>1</v>
      </c>
      <c r="S12" s="5"/>
      <c r="T12" s="5"/>
      <c r="U12" s="5">
        <v>1</v>
      </c>
      <c r="V12" s="5"/>
      <c r="W12" s="5"/>
      <c r="X12" s="5">
        <v>1</v>
      </c>
      <c r="Y12" s="5"/>
      <c r="Z12" s="5"/>
      <c r="AA12" s="4" t="s">
        <v>157</v>
      </c>
    </row>
    <row r="13" spans="1:27" ht="30" x14ac:dyDescent="0.25">
      <c r="A13" s="14">
        <v>44973.96875</v>
      </c>
      <c r="B13" s="1">
        <f t="shared" si="0"/>
        <v>202302</v>
      </c>
      <c r="C13" s="1" t="s">
        <v>20</v>
      </c>
      <c r="D13" s="1" t="s">
        <v>46</v>
      </c>
      <c r="E13" s="2" t="s">
        <v>20</v>
      </c>
      <c r="F13" s="2" t="s">
        <v>20</v>
      </c>
      <c r="G13" s="8" t="s">
        <v>211</v>
      </c>
      <c r="H13" s="9">
        <v>1</v>
      </c>
      <c r="I13" s="9"/>
      <c r="J13" s="9"/>
      <c r="K13" s="9"/>
      <c r="L13" s="9">
        <v>1</v>
      </c>
      <c r="M13" s="9"/>
      <c r="N13" s="9"/>
      <c r="O13" s="9"/>
      <c r="P13" s="5"/>
      <c r="Q13" s="5"/>
      <c r="R13" s="5">
        <v>1</v>
      </c>
      <c r="S13" s="5"/>
      <c r="T13" s="5"/>
      <c r="U13" s="5">
        <v>1</v>
      </c>
      <c r="V13" s="5"/>
      <c r="W13" s="5"/>
      <c r="X13" s="5">
        <v>1</v>
      </c>
      <c r="Y13" s="5"/>
      <c r="Z13" s="5"/>
      <c r="AA13" s="4" t="s">
        <v>158</v>
      </c>
    </row>
    <row r="14" spans="1:27" ht="30" x14ac:dyDescent="0.25">
      <c r="A14" s="14">
        <v>44974.6875</v>
      </c>
      <c r="B14" s="1">
        <f t="shared" si="0"/>
        <v>202302</v>
      </c>
      <c r="C14" s="1" t="s">
        <v>20</v>
      </c>
      <c r="D14" s="1" t="s">
        <v>46</v>
      </c>
      <c r="E14" s="2" t="s">
        <v>20</v>
      </c>
      <c r="F14" s="2" t="s">
        <v>20</v>
      </c>
      <c r="G14" s="8" t="s">
        <v>210</v>
      </c>
      <c r="H14" s="9">
        <v>1</v>
      </c>
      <c r="I14" s="9"/>
      <c r="J14" s="9"/>
      <c r="K14" s="9"/>
      <c r="L14" s="9"/>
      <c r="M14" s="9">
        <v>1</v>
      </c>
      <c r="N14" s="9"/>
      <c r="O14" s="9"/>
      <c r="P14" s="5"/>
      <c r="Q14" s="5"/>
      <c r="R14" s="5">
        <v>1</v>
      </c>
      <c r="S14" s="5"/>
      <c r="T14" s="5"/>
      <c r="U14" s="5">
        <v>1</v>
      </c>
      <c r="V14" s="5"/>
      <c r="W14" s="5"/>
      <c r="X14" s="5">
        <v>1</v>
      </c>
      <c r="Y14" s="5"/>
      <c r="Z14" s="5"/>
      <c r="AA14" s="4" t="s">
        <v>159</v>
      </c>
    </row>
    <row r="15" spans="1:27" ht="30" x14ac:dyDescent="0.25">
      <c r="A15" s="14">
        <v>44984.916666666664</v>
      </c>
      <c r="B15" s="1">
        <f t="shared" si="0"/>
        <v>202302</v>
      </c>
      <c r="C15" s="1" t="s">
        <v>20</v>
      </c>
      <c r="D15" s="1" t="s">
        <v>46</v>
      </c>
      <c r="E15" s="2" t="s">
        <v>20</v>
      </c>
      <c r="F15" s="2" t="s">
        <v>20</v>
      </c>
      <c r="G15" s="8">
        <v>201701</v>
      </c>
      <c r="H15" s="9">
        <v>1</v>
      </c>
      <c r="I15" s="9"/>
      <c r="J15" s="9"/>
      <c r="K15" s="9"/>
      <c r="L15" s="9">
        <v>1</v>
      </c>
      <c r="M15" s="9"/>
      <c r="N15" s="9"/>
      <c r="O15" s="9"/>
      <c r="P15" s="5"/>
      <c r="Q15" s="5"/>
      <c r="R15" s="5">
        <v>1</v>
      </c>
      <c r="S15" s="5"/>
      <c r="T15" s="5"/>
      <c r="U15" s="5">
        <v>1</v>
      </c>
      <c r="V15" s="5"/>
      <c r="W15" s="5"/>
      <c r="X15" s="5">
        <v>1</v>
      </c>
      <c r="Y15" s="5"/>
      <c r="Z15" s="5"/>
      <c r="AA15" s="4" t="s">
        <v>160</v>
      </c>
    </row>
    <row r="16" spans="1:27" x14ac:dyDescent="0.25">
      <c r="A16" s="14">
        <v>44984.958333333336</v>
      </c>
      <c r="B16" s="1">
        <f t="shared" si="0"/>
        <v>202302</v>
      </c>
      <c r="C16" s="1" t="s">
        <v>20</v>
      </c>
      <c r="D16" s="1" t="s">
        <v>46</v>
      </c>
      <c r="E16" s="2" t="s">
        <v>20</v>
      </c>
      <c r="F16" s="2" t="s">
        <v>20</v>
      </c>
      <c r="G16" s="8">
        <v>201701</v>
      </c>
      <c r="H16" s="9">
        <v>1</v>
      </c>
      <c r="I16" s="9"/>
      <c r="J16" s="9"/>
      <c r="K16" s="9"/>
      <c r="L16" s="9"/>
      <c r="M16" s="9">
        <v>1</v>
      </c>
      <c r="N16" s="9"/>
      <c r="O16" s="9"/>
      <c r="P16" s="5"/>
      <c r="Q16" s="5"/>
      <c r="R16" s="5">
        <v>1</v>
      </c>
      <c r="S16" s="5"/>
      <c r="T16" s="5"/>
      <c r="U16" s="5">
        <v>1</v>
      </c>
      <c r="V16" s="5"/>
      <c r="W16" s="5"/>
      <c r="X16" s="5">
        <v>1</v>
      </c>
      <c r="Y16" s="5"/>
      <c r="Z16" s="5"/>
      <c r="AA16" s="4" t="s">
        <v>161</v>
      </c>
    </row>
    <row r="17" spans="1:27" ht="30" x14ac:dyDescent="0.25">
      <c r="A17" s="14">
        <v>44984.979166666664</v>
      </c>
      <c r="B17" s="1">
        <f t="shared" si="0"/>
        <v>202302</v>
      </c>
      <c r="C17" s="1" t="s">
        <v>20</v>
      </c>
      <c r="D17" s="1" t="s">
        <v>46</v>
      </c>
      <c r="E17" s="2" t="s">
        <v>20</v>
      </c>
      <c r="F17" s="2" t="s">
        <v>20</v>
      </c>
      <c r="G17" s="8" t="s">
        <v>212</v>
      </c>
      <c r="H17" s="9">
        <v>1</v>
      </c>
      <c r="I17" s="9"/>
      <c r="J17" s="9"/>
      <c r="K17" s="9"/>
      <c r="L17" s="9"/>
      <c r="M17" s="9"/>
      <c r="N17" s="9">
        <v>1</v>
      </c>
      <c r="O17" s="9">
        <v>1</v>
      </c>
      <c r="P17" s="5">
        <v>1</v>
      </c>
      <c r="Q17" s="5"/>
      <c r="R17" s="5">
        <v>1</v>
      </c>
      <c r="S17" s="5"/>
      <c r="T17" s="5"/>
      <c r="U17" s="5">
        <v>1</v>
      </c>
      <c r="V17" s="5"/>
      <c r="W17" s="5"/>
      <c r="X17" s="5">
        <v>1</v>
      </c>
      <c r="Y17" s="5"/>
      <c r="Z17" s="5"/>
      <c r="AA17" s="4" t="s">
        <v>162</v>
      </c>
    </row>
    <row r="18" spans="1:27" ht="30" x14ac:dyDescent="0.25">
      <c r="A18" s="14">
        <v>44985.625</v>
      </c>
      <c r="B18" s="1">
        <f t="shared" si="0"/>
        <v>202302</v>
      </c>
      <c r="C18" s="1" t="s">
        <v>20</v>
      </c>
      <c r="D18" s="1" t="s">
        <v>46</v>
      </c>
      <c r="E18" s="2" t="s">
        <v>20</v>
      </c>
      <c r="F18" s="2" t="s">
        <v>20</v>
      </c>
      <c r="G18" s="8">
        <v>201512</v>
      </c>
      <c r="H18" s="9">
        <v>1</v>
      </c>
      <c r="I18" s="9"/>
      <c r="J18" s="9"/>
      <c r="K18" s="9"/>
      <c r="L18" s="9"/>
      <c r="M18" s="9">
        <v>1</v>
      </c>
      <c r="N18" s="9"/>
      <c r="O18" s="9"/>
      <c r="P18" s="5"/>
      <c r="Q18" s="5"/>
      <c r="R18" s="5">
        <v>1</v>
      </c>
      <c r="S18" s="5"/>
      <c r="T18" s="5"/>
      <c r="U18" s="5">
        <v>1</v>
      </c>
      <c r="V18" s="5"/>
      <c r="W18" s="5"/>
      <c r="X18" s="5">
        <v>1</v>
      </c>
      <c r="Y18" s="5"/>
      <c r="Z18" s="5"/>
      <c r="AA18" s="4" t="s">
        <v>163</v>
      </c>
    </row>
    <row r="19" spans="1:27" x14ac:dyDescent="0.25">
      <c r="A19" s="14">
        <v>45006.65625</v>
      </c>
      <c r="B19" s="1">
        <f t="shared" si="0"/>
        <v>202303</v>
      </c>
      <c r="C19" s="1" t="s">
        <v>20</v>
      </c>
      <c r="D19" s="1" t="s">
        <v>46</v>
      </c>
      <c r="E19" s="2" t="s">
        <v>66</v>
      </c>
      <c r="F19" s="2" t="s">
        <v>46</v>
      </c>
      <c r="G19" s="8" t="s">
        <v>216</v>
      </c>
      <c r="H19" s="9"/>
      <c r="I19" s="9"/>
      <c r="J19" s="9"/>
      <c r="K19" s="9"/>
      <c r="L19" s="9"/>
      <c r="M19" s="9">
        <v>1</v>
      </c>
      <c r="N19" s="9"/>
      <c r="O19" s="9"/>
      <c r="P19" s="5"/>
      <c r="Q19" s="5"/>
      <c r="R19" s="5">
        <v>1</v>
      </c>
      <c r="S19" s="5"/>
      <c r="T19" s="5"/>
      <c r="U19" s="5">
        <v>1</v>
      </c>
      <c r="V19" s="5"/>
      <c r="W19" s="5"/>
      <c r="X19" s="5">
        <v>1</v>
      </c>
      <c r="Y19" s="5"/>
      <c r="Z19" s="5"/>
      <c r="AA19" s="4" t="s">
        <v>164</v>
      </c>
    </row>
    <row r="20" spans="1:27" x14ac:dyDescent="0.25">
      <c r="A20" s="14">
        <v>45007.854166666664</v>
      </c>
      <c r="B20" s="1">
        <f t="shared" si="0"/>
        <v>202303</v>
      </c>
      <c r="C20" s="1" t="s">
        <v>28</v>
      </c>
      <c r="D20" s="1" t="s">
        <v>420</v>
      </c>
      <c r="E20" s="2" t="s">
        <v>201</v>
      </c>
      <c r="F20" s="2" t="s">
        <v>202</v>
      </c>
      <c r="G20" s="8">
        <v>202101</v>
      </c>
      <c r="H20" s="9"/>
      <c r="I20" s="9"/>
      <c r="J20" s="9">
        <v>1</v>
      </c>
      <c r="K20" s="9"/>
      <c r="L20" s="9">
        <v>1</v>
      </c>
      <c r="M20" s="9"/>
      <c r="N20" s="9"/>
      <c r="O20" s="9"/>
      <c r="P20" s="5"/>
      <c r="Q20" s="5">
        <v>1</v>
      </c>
      <c r="R20" s="5"/>
      <c r="S20" s="5"/>
      <c r="T20" s="5">
        <v>1</v>
      </c>
      <c r="U20" s="5"/>
      <c r="V20" s="5"/>
      <c r="W20" s="5">
        <v>1</v>
      </c>
      <c r="X20" s="5"/>
      <c r="Y20" s="5"/>
      <c r="Z20" s="5"/>
      <c r="AA20" s="4" t="s">
        <v>165</v>
      </c>
    </row>
    <row r="21" spans="1:27" ht="30" x14ac:dyDescent="0.25">
      <c r="A21" s="14">
        <v>45007.854166666664</v>
      </c>
      <c r="B21" s="1">
        <f t="shared" si="0"/>
        <v>202303</v>
      </c>
      <c r="C21" s="1" t="s">
        <v>29</v>
      </c>
      <c r="D21" s="1" t="s">
        <v>421</v>
      </c>
      <c r="E21" s="2" t="s">
        <v>72</v>
      </c>
      <c r="F21" s="2" t="s">
        <v>72</v>
      </c>
      <c r="G21" s="8">
        <v>202011</v>
      </c>
      <c r="H21" s="9"/>
      <c r="I21" s="9"/>
      <c r="J21" s="9"/>
      <c r="K21" s="9"/>
      <c r="L21" s="9"/>
      <c r="M21" s="9"/>
      <c r="N21" s="9"/>
      <c r="O21" s="9"/>
      <c r="P21" s="5"/>
      <c r="Q21" s="5">
        <v>1</v>
      </c>
      <c r="R21" s="5"/>
      <c r="S21" s="5"/>
      <c r="T21" s="5">
        <v>1</v>
      </c>
      <c r="U21" s="5"/>
      <c r="V21" s="5"/>
      <c r="W21" s="5">
        <v>1</v>
      </c>
      <c r="X21" s="5"/>
      <c r="Y21" s="5">
        <v>1</v>
      </c>
      <c r="Z21" s="5"/>
      <c r="AA21" s="4" t="s">
        <v>205</v>
      </c>
    </row>
    <row r="22" spans="1:27" x14ac:dyDescent="0.25">
      <c r="A22" s="14">
        <v>45007.892361111109</v>
      </c>
      <c r="B22" s="1">
        <f t="shared" si="0"/>
        <v>202303</v>
      </c>
      <c r="C22" s="1" t="s">
        <v>30</v>
      </c>
      <c r="D22" s="1" t="s">
        <v>422</v>
      </c>
      <c r="E22" s="2" t="s">
        <v>67</v>
      </c>
      <c r="F22" s="2" t="s">
        <v>110</v>
      </c>
      <c r="G22" s="8">
        <v>202102</v>
      </c>
      <c r="H22" s="9"/>
      <c r="I22" s="9"/>
      <c r="J22" s="9">
        <v>1</v>
      </c>
      <c r="K22" s="9"/>
      <c r="L22" s="9">
        <v>1</v>
      </c>
      <c r="M22" s="9"/>
      <c r="N22" s="9"/>
      <c r="O22" s="9"/>
      <c r="P22" s="5"/>
      <c r="Q22" s="5">
        <v>1</v>
      </c>
      <c r="R22" s="5"/>
      <c r="S22" s="5"/>
      <c r="T22" s="5">
        <v>1</v>
      </c>
      <c r="U22" s="5"/>
      <c r="V22" s="5"/>
      <c r="W22" s="5">
        <v>1</v>
      </c>
      <c r="X22" s="5"/>
      <c r="Y22" s="5"/>
      <c r="Z22" s="5"/>
      <c r="AA22" s="4" t="s">
        <v>166</v>
      </c>
    </row>
    <row r="23" spans="1:27" x14ac:dyDescent="0.25">
      <c r="A23" s="14">
        <v>45008.635416666664</v>
      </c>
      <c r="B23" s="1">
        <f t="shared" si="0"/>
        <v>202303</v>
      </c>
      <c r="C23" s="1" t="s">
        <v>20</v>
      </c>
      <c r="D23" s="1" t="s">
        <v>420</v>
      </c>
      <c r="E23" s="2" t="s">
        <v>68</v>
      </c>
      <c r="F23" s="2" t="s">
        <v>111</v>
      </c>
      <c r="G23" s="8">
        <v>202101</v>
      </c>
      <c r="H23" s="9"/>
      <c r="I23" s="9"/>
      <c r="J23" s="9"/>
      <c r="K23" s="9"/>
      <c r="L23" s="9"/>
      <c r="M23" s="9">
        <v>1</v>
      </c>
      <c r="N23" s="9"/>
      <c r="O23" s="9"/>
      <c r="P23" s="5"/>
      <c r="Q23" s="5"/>
      <c r="R23" s="5">
        <v>1</v>
      </c>
      <c r="S23" s="5"/>
      <c r="T23" s="5">
        <v>1</v>
      </c>
      <c r="U23" s="5"/>
      <c r="V23" s="5"/>
      <c r="W23" s="5"/>
      <c r="X23" s="5">
        <v>1</v>
      </c>
      <c r="Y23" s="5"/>
      <c r="Z23" s="5"/>
      <c r="AA23" s="4" t="s">
        <v>167</v>
      </c>
    </row>
    <row r="24" spans="1:27" x14ac:dyDescent="0.25">
      <c r="A24" s="14">
        <v>45008.770833333336</v>
      </c>
      <c r="B24" s="1">
        <f t="shared" si="0"/>
        <v>202303</v>
      </c>
      <c r="C24" s="1" t="s">
        <v>20</v>
      </c>
      <c r="D24" s="1" t="s">
        <v>422</v>
      </c>
      <c r="E24" s="2" t="s">
        <v>69</v>
      </c>
      <c r="F24" s="2" t="s">
        <v>112</v>
      </c>
      <c r="G24" s="8">
        <v>202101</v>
      </c>
      <c r="H24" s="9"/>
      <c r="I24" s="9"/>
      <c r="J24" s="9"/>
      <c r="K24" s="9"/>
      <c r="L24" s="9"/>
      <c r="M24" s="9">
        <v>1</v>
      </c>
      <c r="N24" s="9"/>
      <c r="O24" s="9"/>
      <c r="P24" s="5"/>
      <c r="Q24" s="5"/>
      <c r="R24" s="5">
        <v>1</v>
      </c>
      <c r="S24" s="5"/>
      <c r="T24" s="5">
        <v>1</v>
      </c>
      <c r="U24" s="5"/>
      <c r="V24" s="5"/>
      <c r="W24" s="5"/>
      <c r="X24" s="5">
        <v>1</v>
      </c>
      <c r="Y24" s="5"/>
      <c r="Z24" s="5"/>
      <c r="AA24" s="4" t="s">
        <v>168</v>
      </c>
    </row>
    <row r="25" spans="1:27" x14ac:dyDescent="0.25">
      <c r="A25" s="14">
        <v>45012.84375</v>
      </c>
      <c r="B25" s="1">
        <f t="shared" si="0"/>
        <v>202303</v>
      </c>
      <c r="C25" s="1" t="s">
        <v>31</v>
      </c>
      <c r="D25" s="1" t="s">
        <v>423</v>
      </c>
      <c r="E25" s="2" t="s">
        <v>70</v>
      </c>
      <c r="F25" s="2" t="s">
        <v>113</v>
      </c>
      <c r="G25" s="8">
        <v>202109</v>
      </c>
      <c r="H25" s="9"/>
      <c r="I25" s="9"/>
      <c r="J25" s="9">
        <v>1</v>
      </c>
      <c r="K25" s="9"/>
      <c r="L25" s="9">
        <v>1</v>
      </c>
      <c r="M25" s="9"/>
      <c r="N25" s="9"/>
      <c r="O25" s="9"/>
      <c r="P25" s="5"/>
      <c r="Q25" s="5">
        <v>1</v>
      </c>
      <c r="R25" s="5"/>
      <c r="S25" s="5"/>
      <c r="T25" s="5">
        <v>1</v>
      </c>
      <c r="U25" s="5"/>
      <c r="V25" s="5"/>
      <c r="W25" s="5">
        <v>1</v>
      </c>
      <c r="X25" s="5"/>
      <c r="Y25" s="5"/>
      <c r="Z25" s="5"/>
      <c r="AA25" s="4" t="s">
        <v>169</v>
      </c>
    </row>
    <row r="26" spans="1:27" x14ac:dyDescent="0.25">
      <c r="A26" s="14">
        <v>45012.84375</v>
      </c>
      <c r="B26" s="1">
        <f t="shared" si="0"/>
        <v>202303</v>
      </c>
      <c r="C26" s="1" t="s">
        <v>32</v>
      </c>
      <c r="D26" s="1" t="s">
        <v>424</v>
      </c>
      <c r="E26" s="2" t="s">
        <v>71</v>
      </c>
      <c r="F26" s="2" t="s">
        <v>114</v>
      </c>
      <c r="G26" s="8">
        <v>202103</v>
      </c>
      <c r="H26" s="9"/>
      <c r="I26" s="9"/>
      <c r="J26" s="9">
        <v>1</v>
      </c>
      <c r="K26" s="9"/>
      <c r="L26" s="9">
        <v>1</v>
      </c>
      <c r="M26" s="9"/>
      <c r="N26" s="9"/>
      <c r="O26" s="9"/>
      <c r="P26" s="5"/>
      <c r="Q26" s="5">
        <v>1</v>
      </c>
      <c r="R26" s="5"/>
      <c r="S26" s="5"/>
      <c r="T26" s="5">
        <v>1</v>
      </c>
      <c r="U26" s="5"/>
      <c r="V26" s="5"/>
      <c r="W26" s="5">
        <v>1</v>
      </c>
      <c r="X26" s="5"/>
      <c r="Y26" s="5"/>
      <c r="Z26" s="5"/>
      <c r="AA26" s="4" t="s">
        <v>169</v>
      </c>
    </row>
    <row r="27" spans="1:27" x14ac:dyDescent="0.25">
      <c r="A27" s="14">
        <v>45012.84375</v>
      </c>
      <c r="B27" s="1">
        <f t="shared" si="0"/>
        <v>202303</v>
      </c>
      <c r="C27" s="1" t="s">
        <v>33</v>
      </c>
      <c r="D27" s="1" t="s">
        <v>421</v>
      </c>
      <c r="E27" s="2" t="s">
        <v>72</v>
      </c>
      <c r="F27" s="2" t="s">
        <v>72</v>
      </c>
      <c r="G27" s="8">
        <v>202103</v>
      </c>
      <c r="H27" s="9"/>
      <c r="I27" s="9"/>
      <c r="J27" s="9"/>
      <c r="K27" s="9"/>
      <c r="L27" s="9">
        <v>1</v>
      </c>
      <c r="M27" s="9"/>
      <c r="N27" s="9"/>
      <c r="O27" s="9"/>
      <c r="P27" s="5"/>
      <c r="Q27" s="5">
        <v>1</v>
      </c>
      <c r="R27" s="5"/>
      <c r="S27" s="5"/>
      <c r="T27" s="5">
        <v>1</v>
      </c>
      <c r="U27" s="5"/>
      <c r="V27" s="5"/>
      <c r="W27" s="5">
        <v>1</v>
      </c>
      <c r="X27" s="5"/>
      <c r="Y27" s="5">
        <v>1</v>
      </c>
      <c r="Z27" s="5"/>
      <c r="AA27" s="4" t="s">
        <v>170</v>
      </c>
    </row>
    <row r="28" spans="1:27" x14ac:dyDescent="0.25">
      <c r="A28" s="14">
        <v>45012.854166666664</v>
      </c>
      <c r="B28" s="1">
        <f t="shared" si="0"/>
        <v>202303</v>
      </c>
      <c r="C28" s="1" t="s">
        <v>34</v>
      </c>
      <c r="D28" s="1" t="s">
        <v>425</v>
      </c>
      <c r="E28" s="2" t="s">
        <v>73</v>
      </c>
      <c r="F28" s="2" t="s">
        <v>115</v>
      </c>
      <c r="G28" s="8">
        <v>202103</v>
      </c>
      <c r="H28" s="9"/>
      <c r="I28" s="9"/>
      <c r="J28" s="9">
        <v>1</v>
      </c>
      <c r="K28" s="9"/>
      <c r="L28" s="9">
        <v>1</v>
      </c>
      <c r="M28" s="9"/>
      <c r="N28" s="9"/>
      <c r="O28" s="9"/>
      <c r="P28" s="5"/>
      <c r="Q28" s="5">
        <v>1</v>
      </c>
      <c r="R28" s="5"/>
      <c r="S28" s="5"/>
      <c r="T28" s="5">
        <v>1</v>
      </c>
      <c r="U28" s="5"/>
      <c r="V28" s="5"/>
      <c r="W28" s="5">
        <v>1</v>
      </c>
      <c r="X28" s="5"/>
      <c r="Y28" s="5"/>
      <c r="Z28" s="5"/>
      <c r="AA28" s="4" t="s">
        <v>169</v>
      </c>
    </row>
    <row r="29" spans="1:27" x14ac:dyDescent="0.25">
      <c r="A29" s="14">
        <v>45012.854166666664</v>
      </c>
      <c r="B29" s="1">
        <f t="shared" si="0"/>
        <v>202303</v>
      </c>
      <c r="C29" s="1" t="s">
        <v>35</v>
      </c>
      <c r="D29" s="1" t="s">
        <v>426</v>
      </c>
      <c r="E29" s="2" t="s">
        <v>74</v>
      </c>
      <c r="F29" s="2" t="s">
        <v>116</v>
      </c>
      <c r="G29" s="8">
        <v>202103</v>
      </c>
      <c r="H29" s="9"/>
      <c r="I29" s="9"/>
      <c r="J29" s="9">
        <v>1</v>
      </c>
      <c r="K29" s="9"/>
      <c r="L29" s="9">
        <v>1</v>
      </c>
      <c r="M29" s="9"/>
      <c r="N29" s="9"/>
      <c r="O29" s="9"/>
      <c r="P29" s="5"/>
      <c r="Q29" s="5">
        <v>1</v>
      </c>
      <c r="R29" s="5"/>
      <c r="S29" s="5"/>
      <c r="T29" s="5">
        <v>1</v>
      </c>
      <c r="U29" s="5"/>
      <c r="V29" s="5"/>
      <c r="W29" s="5">
        <v>1</v>
      </c>
      <c r="X29" s="5"/>
      <c r="Y29" s="5"/>
      <c r="Z29" s="5"/>
      <c r="AA29" s="4" t="s">
        <v>169</v>
      </c>
    </row>
    <row r="30" spans="1:27" x14ac:dyDescent="0.25">
      <c r="A30" s="14">
        <v>45012.864583333336</v>
      </c>
      <c r="B30" s="1">
        <f t="shared" si="0"/>
        <v>202303</v>
      </c>
      <c r="C30" s="1" t="s">
        <v>36</v>
      </c>
      <c r="D30" s="1" t="s">
        <v>426</v>
      </c>
      <c r="E30" s="2" t="s">
        <v>75</v>
      </c>
      <c r="F30" s="2" t="s">
        <v>117</v>
      </c>
      <c r="G30" s="8">
        <v>202110</v>
      </c>
      <c r="H30" s="9"/>
      <c r="I30" s="9"/>
      <c r="J30" s="9">
        <v>1</v>
      </c>
      <c r="K30" s="9"/>
      <c r="L30" s="9">
        <v>1</v>
      </c>
      <c r="M30" s="9"/>
      <c r="N30" s="9"/>
      <c r="O30" s="9"/>
      <c r="P30" s="5"/>
      <c r="Q30" s="5">
        <v>1</v>
      </c>
      <c r="R30" s="5"/>
      <c r="S30" s="5"/>
      <c r="T30" s="5">
        <v>1</v>
      </c>
      <c r="U30" s="5"/>
      <c r="V30" s="5"/>
      <c r="W30" s="5">
        <v>1</v>
      </c>
      <c r="X30" s="5"/>
      <c r="Y30" s="5"/>
      <c r="Z30" s="5"/>
      <c r="AA30" s="4" t="s">
        <v>169</v>
      </c>
    </row>
    <row r="31" spans="1:27" x14ac:dyDescent="0.25">
      <c r="A31" s="14">
        <v>45012.864583333336</v>
      </c>
      <c r="B31" s="1">
        <f t="shared" si="0"/>
        <v>202303</v>
      </c>
      <c r="C31" s="1" t="s">
        <v>37</v>
      </c>
      <c r="D31" s="1" t="s">
        <v>427</v>
      </c>
      <c r="E31" s="2" t="s">
        <v>76</v>
      </c>
      <c r="F31" s="2" t="s">
        <v>118</v>
      </c>
      <c r="G31" s="8">
        <v>202112</v>
      </c>
      <c r="H31" s="9"/>
      <c r="I31" s="9"/>
      <c r="J31" s="9">
        <v>1</v>
      </c>
      <c r="K31" s="9"/>
      <c r="L31" s="9">
        <v>1</v>
      </c>
      <c r="M31" s="9"/>
      <c r="N31" s="9"/>
      <c r="O31" s="9"/>
      <c r="P31" s="5"/>
      <c r="Q31" s="5">
        <v>1</v>
      </c>
      <c r="R31" s="5"/>
      <c r="S31" s="5"/>
      <c r="T31" s="5">
        <v>1</v>
      </c>
      <c r="U31" s="5"/>
      <c r="V31" s="5"/>
      <c r="W31" s="5">
        <v>1</v>
      </c>
      <c r="X31" s="5"/>
      <c r="Y31" s="5"/>
      <c r="Z31" s="5"/>
      <c r="AA31" s="4" t="s">
        <v>169</v>
      </c>
    </row>
    <row r="32" spans="1:27" x14ac:dyDescent="0.25">
      <c r="A32" s="14">
        <v>45012.864583333336</v>
      </c>
      <c r="B32" s="1">
        <f t="shared" si="0"/>
        <v>202303</v>
      </c>
      <c r="C32" s="1" t="s">
        <v>38</v>
      </c>
      <c r="D32" s="1" t="s">
        <v>428</v>
      </c>
      <c r="E32" s="2" t="s">
        <v>77</v>
      </c>
      <c r="F32" s="2" t="s">
        <v>119</v>
      </c>
      <c r="G32" s="8">
        <v>202110</v>
      </c>
      <c r="H32" s="9"/>
      <c r="I32" s="9"/>
      <c r="J32" s="9">
        <v>1</v>
      </c>
      <c r="K32" s="9"/>
      <c r="L32" s="9">
        <v>1</v>
      </c>
      <c r="M32" s="9"/>
      <c r="N32" s="9"/>
      <c r="O32" s="9"/>
      <c r="P32" s="5"/>
      <c r="Q32" s="5">
        <v>1</v>
      </c>
      <c r="R32" s="5"/>
      <c r="S32" s="5"/>
      <c r="T32" s="5">
        <v>1</v>
      </c>
      <c r="U32" s="5"/>
      <c r="V32" s="5"/>
      <c r="W32" s="5">
        <v>1</v>
      </c>
      <c r="X32" s="5"/>
      <c r="Y32" s="5"/>
      <c r="Z32" s="5"/>
      <c r="AA32" s="4" t="s">
        <v>169</v>
      </c>
    </row>
    <row r="33" spans="1:27" x14ac:dyDescent="0.25">
      <c r="A33" s="14">
        <v>45012.864583333336</v>
      </c>
      <c r="B33" s="1">
        <f t="shared" si="0"/>
        <v>202303</v>
      </c>
      <c r="C33" s="1" t="s">
        <v>39</v>
      </c>
      <c r="D33" s="1" t="s">
        <v>429</v>
      </c>
      <c r="E33" s="2" t="s">
        <v>78</v>
      </c>
      <c r="F33" s="2" t="s">
        <v>120</v>
      </c>
      <c r="G33" s="8">
        <v>202103</v>
      </c>
      <c r="H33" s="9"/>
      <c r="I33" s="9"/>
      <c r="J33" s="9">
        <v>1</v>
      </c>
      <c r="K33" s="9"/>
      <c r="L33" s="9">
        <v>1</v>
      </c>
      <c r="M33" s="9"/>
      <c r="N33" s="9"/>
      <c r="O33" s="9"/>
      <c r="P33" s="5"/>
      <c r="Q33" s="5">
        <v>1</v>
      </c>
      <c r="R33" s="5"/>
      <c r="S33" s="5"/>
      <c r="T33" s="5">
        <v>1</v>
      </c>
      <c r="U33" s="5"/>
      <c r="V33" s="5"/>
      <c r="W33" s="5">
        <v>1</v>
      </c>
      <c r="X33" s="5"/>
      <c r="Y33" s="5"/>
      <c r="Z33" s="5"/>
      <c r="AA33" s="4" t="s">
        <v>169</v>
      </c>
    </row>
    <row r="34" spans="1:27" x14ac:dyDescent="0.25">
      <c r="A34" s="14">
        <v>45012.885416666664</v>
      </c>
      <c r="B34" s="1">
        <f t="shared" ref="B34:B65" si="1">((YEAR(A34)*100+MONTH(A34)))</f>
        <v>202303</v>
      </c>
      <c r="C34" s="1" t="s">
        <v>40</v>
      </c>
      <c r="D34" s="1" t="s">
        <v>430</v>
      </c>
      <c r="E34" s="2" t="s">
        <v>79</v>
      </c>
      <c r="F34" s="2" t="s">
        <v>121</v>
      </c>
      <c r="G34" s="8">
        <v>202103</v>
      </c>
      <c r="H34" s="9"/>
      <c r="I34" s="9"/>
      <c r="J34" s="9">
        <v>1</v>
      </c>
      <c r="K34" s="9"/>
      <c r="L34" s="9">
        <v>1</v>
      </c>
      <c r="M34" s="9"/>
      <c r="N34" s="9"/>
      <c r="O34" s="9"/>
      <c r="P34" s="5"/>
      <c r="Q34" s="5">
        <v>1</v>
      </c>
      <c r="R34" s="5"/>
      <c r="S34" s="5"/>
      <c r="T34" s="5">
        <v>1</v>
      </c>
      <c r="U34" s="5"/>
      <c r="V34" s="5"/>
      <c r="W34" s="5">
        <v>1</v>
      </c>
      <c r="X34" s="5"/>
      <c r="Y34" s="5"/>
      <c r="Z34" s="5"/>
      <c r="AA34" s="4" t="s">
        <v>169</v>
      </c>
    </row>
    <row r="35" spans="1:27" x14ac:dyDescent="0.25">
      <c r="A35" s="14">
        <v>45012.885416666664</v>
      </c>
      <c r="B35" s="1">
        <f t="shared" si="1"/>
        <v>202303</v>
      </c>
      <c r="C35" s="1" t="s">
        <v>41</v>
      </c>
      <c r="D35" s="1" t="s">
        <v>421</v>
      </c>
      <c r="E35" s="2" t="s">
        <v>72</v>
      </c>
      <c r="F35" s="2" t="s">
        <v>72</v>
      </c>
      <c r="G35" s="8">
        <v>202010</v>
      </c>
      <c r="H35" s="9"/>
      <c r="I35" s="9"/>
      <c r="J35" s="9"/>
      <c r="K35" s="9"/>
      <c r="L35" s="9">
        <v>1</v>
      </c>
      <c r="M35" s="9"/>
      <c r="N35" s="9"/>
      <c r="O35" s="9"/>
      <c r="P35" s="5"/>
      <c r="Q35" s="5">
        <v>1</v>
      </c>
      <c r="R35" s="5"/>
      <c r="S35" s="5"/>
      <c r="T35" s="5">
        <v>1</v>
      </c>
      <c r="U35" s="5"/>
      <c r="V35" s="5"/>
      <c r="W35" s="5">
        <v>1</v>
      </c>
      <c r="X35" s="5"/>
      <c r="Y35" s="5">
        <v>1</v>
      </c>
      <c r="Z35" s="5"/>
      <c r="AA35" s="4" t="s">
        <v>171</v>
      </c>
    </row>
    <row r="36" spans="1:27" x14ac:dyDescent="0.25">
      <c r="A36" s="14">
        <v>45012.895833333336</v>
      </c>
      <c r="B36" s="1">
        <f t="shared" si="1"/>
        <v>202303</v>
      </c>
      <c r="C36" s="1" t="s">
        <v>42</v>
      </c>
      <c r="D36" s="1" t="s">
        <v>421</v>
      </c>
      <c r="E36" s="2" t="s">
        <v>72</v>
      </c>
      <c r="F36" s="2" t="s">
        <v>72</v>
      </c>
      <c r="G36" s="8">
        <v>202111</v>
      </c>
      <c r="H36" s="9"/>
      <c r="I36" s="9"/>
      <c r="J36" s="9"/>
      <c r="K36" s="9"/>
      <c r="L36" s="9">
        <v>1</v>
      </c>
      <c r="M36" s="9"/>
      <c r="N36" s="9"/>
      <c r="O36" s="9"/>
      <c r="P36" s="5"/>
      <c r="Q36" s="5">
        <v>1</v>
      </c>
      <c r="R36" s="5"/>
      <c r="S36" s="5"/>
      <c r="T36" s="5">
        <v>1</v>
      </c>
      <c r="U36" s="5"/>
      <c r="V36" s="5"/>
      <c r="W36" s="5">
        <v>1</v>
      </c>
      <c r="X36" s="5"/>
      <c r="Y36" s="5">
        <v>1</v>
      </c>
      <c r="Z36" s="5"/>
      <c r="AA36" s="4" t="s">
        <v>172</v>
      </c>
    </row>
    <row r="37" spans="1:27" x14ac:dyDescent="0.25">
      <c r="A37" s="14">
        <v>45012.895833333336</v>
      </c>
      <c r="B37" s="1">
        <f t="shared" si="1"/>
        <v>202303</v>
      </c>
      <c r="C37" s="1" t="s">
        <v>43</v>
      </c>
      <c r="D37" s="1" t="s">
        <v>421</v>
      </c>
      <c r="E37" s="2" t="s">
        <v>72</v>
      </c>
      <c r="F37" s="2" t="s">
        <v>72</v>
      </c>
      <c r="G37" s="8">
        <v>202112</v>
      </c>
      <c r="H37" s="9"/>
      <c r="I37" s="9"/>
      <c r="J37" s="9"/>
      <c r="K37" s="9"/>
      <c r="L37" s="9">
        <v>1</v>
      </c>
      <c r="M37" s="9"/>
      <c r="N37" s="9"/>
      <c r="O37" s="9"/>
      <c r="P37" s="5"/>
      <c r="Q37" s="5">
        <v>1</v>
      </c>
      <c r="R37" s="5"/>
      <c r="S37" s="5"/>
      <c r="T37" s="5">
        <v>1</v>
      </c>
      <c r="U37" s="5"/>
      <c r="V37" s="5"/>
      <c r="W37" s="5">
        <v>1</v>
      </c>
      <c r="X37" s="5"/>
      <c r="Y37" s="5">
        <v>1</v>
      </c>
      <c r="Z37" s="5"/>
      <c r="AA37" s="4" t="s">
        <v>173</v>
      </c>
    </row>
    <row r="38" spans="1:27" x14ac:dyDescent="0.25">
      <c r="A38" s="14">
        <v>45012.90625</v>
      </c>
      <c r="B38" s="1">
        <f t="shared" si="1"/>
        <v>202303</v>
      </c>
      <c r="C38" s="1" t="s">
        <v>44</v>
      </c>
      <c r="D38" s="1" t="s">
        <v>421</v>
      </c>
      <c r="E38" s="2" t="s">
        <v>72</v>
      </c>
      <c r="F38" s="2" t="s">
        <v>72</v>
      </c>
      <c r="G38" s="8">
        <v>202103</v>
      </c>
      <c r="H38" s="9"/>
      <c r="I38" s="9"/>
      <c r="J38" s="9"/>
      <c r="K38" s="9"/>
      <c r="L38" s="9">
        <v>1</v>
      </c>
      <c r="M38" s="9"/>
      <c r="N38" s="9"/>
      <c r="O38" s="9"/>
      <c r="P38" s="5"/>
      <c r="Q38" s="5">
        <v>1</v>
      </c>
      <c r="R38" s="5"/>
      <c r="S38" s="5"/>
      <c r="T38" s="5">
        <v>1</v>
      </c>
      <c r="U38" s="5"/>
      <c r="V38" s="5"/>
      <c r="W38" s="5">
        <v>1</v>
      </c>
      <c r="X38" s="5"/>
      <c r="Y38" s="5">
        <v>1</v>
      </c>
      <c r="Z38" s="5"/>
      <c r="AA38" s="4" t="s">
        <v>174</v>
      </c>
    </row>
    <row r="39" spans="1:27" ht="30" x14ac:dyDescent="0.25">
      <c r="A39" s="14">
        <v>44648.71875</v>
      </c>
      <c r="B39" s="1">
        <f t="shared" si="1"/>
        <v>202203</v>
      </c>
      <c r="C39" s="1" t="s">
        <v>447</v>
      </c>
      <c r="D39" s="1" t="s">
        <v>446</v>
      </c>
      <c r="E39" s="2" t="s">
        <v>80</v>
      </c>
      <c r="F39" s="2" t="s">
        <v>80</v>
      </c>
      <c r="G39" s="8" t="s">
        <v>218</v>
      </c>
      <c r="H39" s="9"/>
      <c r="I39" s="9">
        <v>1</v>
      </c>
      <c r="J39" s="9"/>
      <c r="K39" s="9"/>
      <c r="L39" s="9">
        <v>1</v>
      </c>
      <c r="M39" s="9"/>
      <c r="N39" s="9"/>
      <c r="O39" s="9"/>
      <c r="P39" s="5"/>
      <c r="Q39" s="5"/>
      <c r="R39" s="5">
        <v>1</v>
      </c>
      <c r="S39" s="5"/>
      <c r="T39" s="5"/>
      <c r="U39" s="5">
        <v>1</v>
      </c>
      <c r="V39" s="5"/>
      <c r="W39" s="5"/>
      <c r="X39" s="5">
        <v>1</v>
      </c>
      <c r="Y39" s="5"/>
      <c r="Z39" s="5">
        <v>1</v>
      </c>
      <c r="AA39" s="4" t="s">
        <v>175</v>
      </c>
    </row>
    <row r="40" spans="1:27" x14ac:dyDescent="0.25">
      <c r="A40" s="14">
        <v>45013.71875</v>
      </c>
      <c r="B40" s="1">
        <f t="shared" si="1"/>
        <v>202303</v>
      </c>
      <c r="C40" s="1" t="s">
        <v>45</v>
      </c>
      <c r="D40" s="1" t="s">
        <v>431</v>
      </c>
      <c r="E40" s="2" t="s">
        <v>81</v>
      </c>
      <c r="F40" s="2" t="s">
        <v>122</v>
      </c>
      <c r="G40" s="8">
        <v>202108</v>
      </c>
      <c r="H40" s="9"/>
      <c r="I40" s="9"/>
      <c r="J40" s="9">
        <v>1</v>
      </c>
      <c r="K40" s="9"/>
      <c r="L40" s="9">
        <v>1</v>
      </c>
      <c r="M40" s="9"/>
      <c r="N40" s="9"/>
      <c r="O40" s="9"/>
      <c r="P40" s="5"/>
      <c r="Q40" s="5">
        <v>1</v>
      </c>
      <c r="R40" s="5"/>
      <c r="S40" s="5"/>
      <c r="T40" s="5">
        <v>1</v>
      </c>
      <c r="U40" s="5"/>
      <c r="V40" s="5"/>
      <c r="W40" s="5">
        <v>1</v>
      </c>
      <c r="X40" s="5"/>
      <c r="Y40" s="5"/>
      <c r="Z40" s="5"/>
      <c r="AA40" s="4" t="s">
        <v>176</v>
      </c>
    </row>
    <row r="41" spans="1:27" x14ac:dyDescent="0.25">
      <c r="A41" s="14">
        <v>45013.770833333336</v>
      </c>
      <c r="B41" s="1">
        <f t="shared" si="1"/>
        <v>202303</v>
      </c>
      <c r="C41" s="1" t="s">
        <v>23</v>
      </c>
      <c r="D41" s="1" t="s">
        <v>415</v>
      </c>
      <c r="E41" s="2" t="s">
        <v>82</v>
      </c>
      <c r="F41" s="2" t="s">
        <v>123</v>
      </c>
      <c r="G41" s="8">
        <v>202112</v>
      </c>
      <c r="H41" s="9"/>
      <c r="I41" s="9"/>
      <c r="J41" s="9">
        <v>1</v>
      </c>
      <c r="K41" s="9"/>
      <c r="L41" s="9">
        <v>1</v>
      </c>
      <c r="M41" s="9"/>
      <c r="N41" s="9"/>
      <c r="O41" s="9"/>
      <c r="P41" s="5"/>
      <c r="Q41" s="5">
        <v>1</v>
      </c>
      <c r="R41" s="5"/>
      <c r="S41" s="5"/>
      <c r="T41" s="5">
        <v>1</v>
      </c>
      <c r="U41" s="5"/>
      <c r="V41" s="5"/>
      <c r="W41" s="5">
        <v>1</v>
      </c>
      <c r="X41" s="5"/>
      <c r="Y41" s="5"/>
      <c r="Z41" s="5"/>
      <c r="AA41" s="4" t="s">
        <v>177</v>
      </c>
    </row>
    <row r="42" spans="1:27" ht="30" x14ac:dyDescent="0.25">
      <c r="A42" s="14">
        <v>45014.876388888886</v>
      </c>
      <c r="B42" s="1">
        <f t="shared" si="1"/>
        <v>202303</v>
      </c>
      <c r="C42" s="1" t="s">
        <v>46</v>
      </c>
      <c r="D42" s="1" t="s">
        <v>83</v>
      </c>
      <c r="E42" s="2" t="s">
        <v>83</v>
      </c>
      <c r="F42" s="2" t="s">
        <v>83</v>
      </c>
      <c r="G42" s="8" t="s">
        <v>216</v>
      </c>
      <c r="H42" s="9">
        <v>1</v>
      </c>
      <c r="I42" s="9">
        <v>1</v>
      </c>
      <c r="J42" s="9"/>
      <c r="K42" s="9"/>
      <c r="L42" s="9"/>
      <c r="M42" s="9">
        <v>1</v>
      </c>
      <c r="N42" s="9"/>
      <c r="O42" s="9"/>
      <c r="P42" s="5"/>
      <c r="Q42" s="5"/>
      <c r="R42" s="5"/>
      <c r="S42" s="5">
        <v>1</v>
      </c>
      <c r="T42" s="5"/>
      <c r="U42" s="5"/>
      <c r="V42" s="5">
        <v>1</v>
      </c>
      <c r="W42" s="5"/>
      <c r="X42" s="5">
        <v>1</v>
      </c>
      <c r="Y42" s="5"/>
      <c r="Z42" s="5"/>
      <c r="AA42" s="4" t="s">
        <v>178</v>
      </c>
    </row>
    <row r="43" spans="1:27" x14ac:dyDescent="0.25">
      <c r="A43" s="14">
        <v>45014.916666666664</v>
      </c>
      <c r="B43" s="1">
        <f t="shared" si="1"/>
        <v>202303</v>
      </c>
      <c r="C43" s="1" t="s">
        <v>47</v>
      </c>
      <c r="D43" s="1" t="s">
        <v>427</v>
      </c>
      <c r="E43" s="2" t="s">
        <v>84</v>
      </c>
      <c r="F43" s="2" t="s">
        <v>124</v>
      </c>
      <c r="G43" s="8">
        <v>202012</v>
      </c>
      <c r="H43" s="9"/>
      <c r="I43" s="9"/>
      <c r="J43" s="9">
        <v>1</v>
      </c>
      <c r="K43" s="9"/>
      <c r="L43" s="9">
        <v>1</v>
      </c>
      <c r="M43" s="9"/>
      <c r="N43" s="9"/>
      <c r="O43" s="9"/>
      <c r="P43" s="5"/>
      <c r="Q43" s="5">
        <v>1</v>
      </c>
      <c r="R43" s="5"/>
      <c r="S43" s="5"/>
      <c r="T43" s="5">
        <v>1</v>
      </c>
      <c r="U43" s="5"/>
      <c r="V43" s="5"/>
      <c r="W43" s="5">
        <v>1</v>
      </c>
      <c r="X43" s="5"/>
      <c r="Y43" s="5"/>
      <c r="Z43" s="5"/>
      <c r="AA43" s="4" t="s">
        <v>177</v>
      </c>
    </row>
    <row r="44" spans="1:27" x14ac:dyDescent="0.25">
      <c r="A44" s="14">
        <v>45014.9375</v>
      </c>
      <c r="B44" s="1">
        <f t="shared" si="1"/>
        <v>202303</v>
      </c>
      <c r="C44" s="1" t="s">
        <v>470</v>
      </c>
      <c r="D44" s="1" t="s">
        <v>427</v>
      </c>
      <c r="E44" s="2" t="s">
        <v>85</v>
      </c>
      <c r="F44" s="2" t="s">
        <v>125</v>
      </c>
      <c r="G44" s="8">
        <v>202106</v>
      </c>
      <c r="H44" s="9"/>
      <c r="I44" s="9"/>
      <c r="J44" s="9"/>
      <c r="K44" s="9"/>
      <c r="L44" s="9"/>
      <c r="M44" s="9">
        <v>1</v>
      </c>
      <c r="N44" s="9"/>
      <c r="O44" s="9"/>
      <c r="P44" s="5"/>
      <c r="Q44" s="5"/>
      <c r="R44" s="5"/>
      <c r="S44" s="5"/>
      <c r="T44" s="5">
        <v>1</v>
      </c>
      <c r="U44" s="5"/>
      <c r="V44" s="5"/>
      <c r="W44" s="5"/>
      <c r="X44" s="5">
        <v>1</v>
      </c>
      <c r="Y44" s="5"/>
      <c r="Z44" s="5"/>
      <c r="AA44" s="4" t="s">
        <v>179</v>
      </c>
    </row>
    <row r="45" spans="1:27" x14ac:dyDescent="0.25">
      <c r="A45" s="14">
        <v>45015.625</v>
      </c>
      <c r="B45" s="1">
        <f t="shared" si="1"/>
        <v>202303</v>
      </c>
      <c r="C45" s="1" t="s">
        <v>48</v>
      </c>
      <c r="D45" s="1" t="s">
        <v>46</v>
      </c>
      <c r="E45" s="2" t="s">
        <v>46</v>
      </c>
      <c r="F45" s="2" t="s">
        <v>46</v>
      </c>
      <c r="G45" s="8" t="s">
        <v>217</v>
      </c>
      <c r="H45" s="9"/>
      <c r="I45" s="9"/>
      <c r="J45" s="9"/>
      <c r="K45" s="9"/>
      <c r="L45" s="9"/>
      <c r="M45" s="9"/>
      <c r="N45" s="9">
        <v>1</v>
      </c>
      <c r="O45" s="9"/>
      <c r="P45" s="5"/>
      <c r="Q45" s="5"/>
      <c r="R45" s="5">
        <v>1</v>
      </c>
      <c r="S45" s="5"/>
      <c r="T45" s="5"/>
      <c r="U45" s="5">
        <v>1</v>
      </c>
      <c r="V45" s="5"/>
      <c r="W45" s="5"/>
      <c r="X45" s="5">
        <v>1</v>
      </c>
      <c r="Y45" s="5"/>
      <c r="Z45" s="5"/>
      <c r="AA45" s="4" t="s">
        <v>180</v>
      </c>
    </row>
    <row r="46" spans="1:27" x14ac:dyDescent="0.25">
      <c r="A46" s="14">
        <v>45015.833333333336</v>
      </c>
      <c r="B46" s="1">
        <f t="shared" si="1"/>
        <v>202303</v>
      </c>
      <c r="C46" s="1" t="s">
        <v>455</v>
      </c>
      <c r="D46" s="1" t="s">
        <v>46</v>
      </c>
      <c r="E46" s="2" t="s">
        <v>46</v>
      </c>
      <c r="F46" s="2" t="s">
        <v>46</v>
      </c>
      <c r="G46" s="8" t="s">
        <v>216</v>
      </c>
      <c r="H46" s="9"/>
      <c r="I46" s="9"/>
      <c r="J46" s="9"/>
      <c r="K46" s="9"/>
      <c r="L46" s="9"/>
      <c r="M46" s="9"/>
      <c r="N46" s="9"/>
      <c r="O46" s="9">
        <v>1</v>
      </c>
      <c r="P46" s="5"/>
      <c r="Q46" s="5"/>
      <c r="R46" s="5"/>
      <c r="S46" s="5">
        <v>1</v>
      </c>
      <c r="T46" s="5"/>
      <c r="U46" s="5"/>
      <c r="V46" s="5">
        <v>1</v>
      </c>
      <c r="W46" s="5"/>
      <c r="X46" s="5">
        <v>1</v>
      </c>
      <c r="Y46" s="5"/>
      <c r="Z46" s="5"/>
      <c r="AA46" s="4" t="s">
        <v>181</v>
      </c>
    </row>
    <row r="47" spans="1:27" x14ac:dyDescent="0.25">
      <c r="A47" s="14">
        <v>45015.854166666664</v>
      </c>
      <c r="B47" s="1">
        <f t="shared" si="1"/>
        <v>202303</v>
      </c>
      <c r="C47" s="1" t="s">
        <v>455</v>
      </c>
      <c r="D47" s="1" t="s">
        <v>46</v>
      </c>
      <c r="E47" s="2" t="s">
        <v>46</v>
      </c>
      <c r="F47" s="2" t="s">
        <v>46</v>
      </c>
      <c r="G47" s="8" t="s">
        <v>216</v>
      </c>
      <c r="H47" s="9"/>
      <c r="I47" s="9"/>
      <c r="J47" s="9"/>
      <c r="K47" s="9"/>
      <c r="L47" s="9"/>
      <c r="M47" s="9"/>
      <c r="N47" s="9"/>
      <c r="O47" s="9">
        <v>1</v>
      </c>
      <c r="P47" s="5"/>
      <c r="Q47" s="5"/>
      <c r="R47" s="5">
        <v>1</v>
      </c>
      <c r="S47" s="5"/>
      <c r="T47" s="5"/>
      <c r="U47" s="5">
        <v>1</v>
      </c>
      <c r="V47" s="5"/>
      <c r="W47" s="5"/>
      <c r="X47" s="5">
        <v>1</v>
      </c>
      <c r="Y47" s="5"/>
      <c r="Z47" s="5"/>
      <c r="AA47" s="4" t="s">
        <v>182</v>
      </c>
    </row>
    <row r="48" spans="1:27" x14ac:dyDescent="0.25">
      <c r="A48" s="14">
        <v>45015.875</v>
      </c>
      <c r="B48" s="1">
        <f t="shared" si="1"/>
        <v>202303</v>
      </c>
      <c r="C48" s="1" t="s">
        <v>455</v>
      </c>
      <c r="D48" s="1" t="s">
        <v>498</v>
      </c>
      <c r="E48" s="2" t="s">
        <v>46</v>
      </c>
      <c r="F48" s="2" t="s">
        <v>46</v>
      </c>
      <c r="G48" s="8" t="s">
        <v>216</v>
      </c>
      <c r="H48" s="9"/>
      <c r="I48" s="9"/>
      <c r="J48" s="9">
        <v>1</v>
      </c>
      <c r="K48" s="9"/>
      <c r="L48" s="9"/>
      <c r="M48" s="9"/>
      <c r="N48" s="9"/>
      <c r="O48" s="9">
        <v>1</v>
      </c>
      <c r="P48" s="5"/>
      <c r="Q48" s="5"/>
      <c r="R48" s="5">
        <v>1</v>
      </c>
      <c r="S48" s="5"/>
      <c r="T48" s="5"/>
      <c r="U48" s="5">
        <v>1</v>
      </c>
      <c r="V48" s="5"/>
      <c r="W48" s="5"/>
      <c r="X48" s="5">
        <v>1</v>
      </c>
      <c r="Y48" s="5"/>
      <c r="Z48" s="5"/>
      <c r="AA48" s="4" t="s">
        <v>183</v>
      </c>
    </row>
    <row r="49" spans="1:27" x14ac:dyDescent="0.25">
      <c r="A49" s="14">
        <v>45016.666666666664</v>
      </c>
      <c r="B49" s="1">
        <f t="shared" si="1"/>
        <v>202303</v>
      </c>
      <c r="C49" s="1" t="s">
        <v>455</v>
      </c>
      <c r="D49" s="1" t="s">
        <v>392</v>
      </c>
      <c r="E49" s="2" t="s">
        <v>86</v>
      </c>
      <c r="F49" s="2" t="s">
        <v>126</v>
      </c>
      <c r="G49" s="8" t="s">
        <v>216</v>
      </c>
      <c r="H49" s="9">
        <v>1</v>
      </c>
      <c r="I49" s="9"/>
      <c r="J49" s="9"/>
      <c r="K49" s="9"/>
      <c r="L49" s="9"/>
      <c r="M49" s="9"/>
      <c r="N49" s="9"/>
      <c r="O49" s="9">
        <v>1</v>
      </c>
      <c r="P49" s="5"/>
      <c r="Q49" s="5">
        <v>1</v>
      </c>
      <c r="R49" s="5"/>
      <c r="S49" s="5"/>
      <c r="T49" s="5">
        <v>1</v>
      </c>
      <c r="U49" s="5"/>
      <c r="V49" s="5"/>
      <c r="W49" s="5"/>
      <c r="X49" s="5">
        <v>1</v>
      </c>
      <c r="Y49" s="5"/>
      <c r="Z49" s="5"/>
      <c r="AA49" s="4" t="s">
        <v>184</v>
      </c>
    </row>
    <row r="50" spans="1:27" x14ac:dyDescent="0.25">
      <c r="A50" s="14">
        <v>45016.666666666664</v>
      </c>
      <c r="B50" s="1">
        <f t="shared" si="1"/>
        <v>202303</v>
      </c>
      <c r="C50" s="1" t="s">
        <v>455</v>
      </c>
      <c r="D50" s="1" t="s">
        <v>448</v>
      </c>
      <c r="E50" s="2" t="s">
        <v>87</v>
      </c>
      <c r="F50" s="2" t="s">
        <v>127</v>
      </c>
      <c r="G50" s="8" t="s">
        <v>216</v>
      </c>
      <c r="H50" s="9"/>
      <c r="I50" s="9">
        <v>1</v>
      </c>
      <c r="J50" s="9"/>
      <c r="K50" s="9"/>
      <c r="L50" s="9"/>
      <c r="M50" s="9"/>
      <c r="N50" s="9"/>
      <c r="O50" s="9">
        <v>1</v>
      </c>
      <c r="P50" s="5"/>
      <c r="Q50" s="5">
        <v>1</v>
      </c>
      <c r="R50" s="5"/>
      <c r="S50" s="5"/>
      <c r="T50" s="5">
        <v>1</v>
      </c>
      <c r="U50" s="5"/>
      <c r="V50" s="5"/>
      <c r="W50" s="5"/>
      <c r="X50" s="5">
        <v>1</v>
      </c>
      <c r="Y50" s="5"/>
      <c r="Z50" s="5"/>
      <c r="AA50" s="4" t="s">
        <v>184</v>
      </c>
    </row>
    <row r="51" spans="1:27" x14ac:dyDescent="0.25">
      <c r="A51" s="14">
        <v>45016.666666666664</v>
      </c>
      <c r="B51" s="1">
        <f t="shared" si="1"/>
        <v>202303</v>
      </c>
      <c r="C51" s="1" t="s">
        <v>455</v>
      </c>
      <c r="D51" s="1" t="s">
        <v>449</v>
      </c>
      <c r="E51" s="2" t="s">
        <v>88</v>
      </c>
      <c r="F51" s="2" t="s">
        <v>128</v>
      </c>
      <c r="G51" s="8" t="s">
        <v>216</v>
      </c>
      <c r="H51" s="9">
        <v>1</v>
      </c>
      <c r="I51" s="9"/>
      <c r="J51" s="9"/>
      <c r="K51" s="9"/>
      <c r="L51" s="9"/>
      <c r="M51" s="9"/>
      <c r="N51" s="9"/>
      <c r="O51" s="9">
        <v>1</v>
      </c>
      <c r="P51" s="5"/>
      <c r="Q51" s="5">
        <v>1</v>
      </c>
      <c r="R51" s="5"/>
      <c r="S51" s="5"/>
      <c r="T51" s="5">
        <v>1</v>
      </c>
      <c r="U51" s="5"/>
      <c r="V51" s="5"/>
      <c r="W51" s="5"/>
      <c r="X51" s="5">
        <v>1</v>
      </c>
      <c r="Y51" s="5"/>
      <c r="Z51" s="5"/>
      <c r="AA51" s="4" t="s">
        <v>184</v>
      </c>
    </row>
    <row r="52" spans="1:27" x14ac:dyDescent="0.25">
      <c r="A52" s="14">
        <v>45016.666666666664</v>
      </c>
      <c r="B52" s="1">
        <f t="shared" si="1"/>
        <v>202303</v>
      </c>
      <c r="C52" s="1" t="s">
        <v>455</v>
      </c>
      <c r="D52" s="1" t="s">
        <v>450</v>
      </c>
      <c r="E52" s="2" t="s">
        <v>89</v>
      </c>
      <c r="F52" s="2" t="s">
        <v>129</v>
      </c>
      <c r="G52" s="8" t="s">
        <v>216</v>
      </c>
      <c r="H52" s="9"/>
      <c r="I52" s="9">
        <v>1</v>
      </c>
      <c r="J52" s="9"/>
      <c r="K52" s="9"/>
      <c r="L52" s="9"/>
      <c r="M52" s="9"/>
      <c r="N52" s="9"/>
      <c r="O52" s="9">
        <v>1</v>
      </c>
      <c r="P52" s="5"/>
      <c r="Q52" s="5">
        <v>1</v>
      </c>
      <c r="R52" s="5"/>
      <c r="S52" s="5"/>
      <c r="T52" s="5">
        <v>1</v>
      </c>
      <c r="U52" s="5"/>
      <c r="V52" s="5"/>
      <c r="W52" s="5"/>
      <c r="X52" s="5">
        <v>1</v>
      </c>
      <c r="Y52" s="5"/>
      <c r="Z52" s="5"/>
      <c r="AA52" s="4" t="s">
        <v>184</v>
      </c>
    </row>
    <row r="53" spans="1:27" x14ac:dyDescent="0.25">
      <c r="A53" s="14">
        <v>45016.666666666664</v>
      </c>
      <c r="B53" s="1">
        <f t="shared" si="1"/>
        <v>202303</v>
      </c>
      <c r="C53" s="1" t="s">
        <v>455</v>
      </c>
      <c r="D53" s="1" t="s">
        <v>415</v>
      </c>
      <c r="E53" s="2" t="s">
        <v>90</v>
      </c>
      <c r="F53" s="2" t="s">
        <v>130</v>
      </c>
      <c r="G53" s="8" t="s">
        <v>216</v>
      </c>
      <c r="H53" s="9">
        <v>1</v>
      </c>
      <c r="I53" s="9"/>
      <c r="J53" s="9"/>
      <c r="K53" s="9"/>
      <c r="L53" s="9"/>
      <c r="M53" s="9"/>
      <c r="N53" s="9"/>
      <c r="O53" s="9">
        <v>1</v>
      </c>
      <c r="P53" s="5"/>
      <c r="Q53" s="5">
        <v>1</v>
      </c>
      <c r="R53" s="5"/>
      <c r="S53" s="5"/>
      <c r="T53" s="5">
        <v>1</v>
      </c>
      <c r="U53" s="5"/>
      <c r="V53" s="5"/>
      <c r="W53" s="5"/>
      <c r="X53" s="5">
        <v>1</v>
      </c>
      <c r="Y53" s="5"/>
      <c r="Z53" s="5"/>
      <c r="AA53" s="4" t="s">
        <v>184</v>
      </c>
    </row>
    <row r="54" spans="1:27" x14ac:dyDescent="0.25">
      <c r="A54" s="14">
        <v>45016.666666666664</v>
      </c>
      <c r="B54" s="1">
        <f t="shared" si="1"/>
        <v>202303</v>
      </c>
      <c r="C54" s="1" t="s">
        <v>455</v>
      </c>
      <c r="D54" s="1" t="s">
        <v>451</v>
      </c>
      <c r="E54" s="2" t="s">
        <v>91</v>
      </c>
      <c r="F54" s="2" t="s">
        <v>131</v>
      </c>
      <c r="G54" s="8" t="s">
        <v>216</v>
      </c>
      <c r="H54" s="9">
        <v>1</v>
      </c>
      <c r="I54" s="9"/>
      <c r="J54" s="9"/>
      <c r="K54" s="9"/>
      <c r="L54" s="9"/>
      <c r="M54" s="9"/>
      <c r="N54" s="9"/>
      <c r="O54" s="9">
        <v>1</v>
      </c>
      <c r="P54" s="5"/>
      <c r="Q54" s="5">
        <v>1</v>
      </c>
      <c r="R54" s="5"/>
      <c r="S54" s="5"/>
      <c r="T54" s="5">
        <v>1</v>
      </c>
      <c r="U54" s="5"/>
      <c r="V54" s="5"/>
      <c r="W54" s="5"/>
      <c r="X54" s="5">
        <v>1</v>
      </c>
      <c r="Y54" s="5"/>
      <c r="Z54" s="5"/>
      <c r="AA54" s="4" t="s">
        <v>184</v>
      </c>
    </row>
    <row r="55" spans="1:27" x14ac:dyDescent="0.25">
      <c r="A55" s="14">
        <v>45016.666666666664</v>
      </c>
      <c r="B55" s="1">
        <f t="shared" si="1"/>
        <v>202303</v>
      </c>
      <c r="C55" s="1" t="s">
        <v>455</v>
      </c>
      <c r="D55" s="1" t="s">
        <v>452</v>
      </c>
      <c r="E55" s="2" t="s">
        <v>92</v>
      </c>
      <c r="F55" s="2" t="s">
        <v>132</v>
      </c>
      <c r="G55" s="8" t="s">
        <v>216</v>
      </c>
      <c r="H55" s="9">
        <v>1</v>
      </c>
      <c r="I55" s="9"/>
      <c r="J55" s="9"/>
      <c r="K55" s="9"/>
      <c r="L55" s="9"/>
      <c r="M55" s="9"/>
      <c r="N55" s="9"/>
      <c r="O55" s="9">
        <v>1</v>
      </c>
      <c r="P55" s="5"/>
      <c r="Q55" s="5">
        <v>1</v>
      </c>
      <c r="R55" s="5"/>
      <c r="S55" s="5"/>
      <c r="T55" s="5">
        <v>1</v>
      </c>
      <c r="U55" s="5"/>
      <c r="V55" s="5"/>
      <c r="W55" s="5"/>
      <c r="X55" s="5">
        <v>1</v>
      </c>
      <c r="Y55" s="5"/>
      <c r="Z55" s="5"/>
      <c r="AA55" s="4" t="s">
        <v>184</v>
      </c>
    </row>
    <row r="56" spans="1:27" x14ac:dyDescent="0.25">
      <c r="A56" s="14">
        <v>45016.666666666664</v>
      </c>
      <c r="B56" s="1">
        <f t="shared" si="1"/>
        <v>202303</v>
      </c>
      <c r="C56" s="1" t="s">
        <v>455</v>
      </c>
      <c r="D56" s="1" t="s">
        <v>453</v>
      </c>
      <c r="E56" s="2" t="s">
        <v>93</v>
      </c>
      <c r="F56" s="2" t="s">
        <v>133</v>
      </c>
      <c r="G56" s="8" t="s">
        <v>216</v>
      </c>
      <c r="H56" s="9"/>
      <c r="I56" s="9">
        <v>1</v>
      </c>
      <c r="J56" s="9"/>
      <c r="K56" s="9"/>
      <c r="L56" s="9"/>
      <c r="M56" s="9"/>
      <c r="N56" s="9"/>
      <c r="O56" s="9">
        <v>1</v>
      </c>
      <c r="P56" s="5"/>
      <c r="Q56" s="5">
        <v>1</v>
      </c>
      <c r="R56" s="5"/>
      <c r="S56" s="5"/>
      <c r="T56" s="5">
        <v>1</v>
      </c>
      <c r="U56" s="5"/>
      <c r="V56" s="5"/>
      <c r="W56" s="5"/>
      <c r="X56" s="5">
        <v>1</v>
      </c>
      <c r="Y56" s="5"/>
      <c r="Z56" s="5"/>
      <c r="AA56" s="4" t="s">
        <v>184</v>
      </c>
    </row>
    <row r="57" spans="1:27" x14ac:dyDescent="0.25">
      <c r="A57" s="14">
        <v>45016.666666666664</v>
      </c>
      <c r="B57" s="1">
        <f t="shared" si="1"/>
        <v>202303</v>
      </c>
      <c r="C57" s="1" t="s">
        <v>455</v>
      </c>
      <c r="D57" s="1" t="s">
        <v>422</v>
      </c>
      <c r="E57" s="2" t="s">
        <v>94</v>
      </c>
      <c r="F57" s="2" t="s">
        <v>134</v>
      </c>
      <c r="G57" s="8" t="s">
        <v>216</v>
      </c>
      <c r="H57" s="9"/>
      <c r="I57" s="9">
        <v>1</v>
      </c>
      <c r="J57" s="9"/>
      <c r="K57" s="9"/>
      <c r="L57" s="9"/>
      <c r="M57" s="9"/>
      <c r="N57" s="9"/>
      <c r="O57" s="9">
        <v>1</v>
      </c>
      <c r="P57" s="5"/>
      <c r="Q57" s="5">
        <v>1</v>
      </c>
      <c r="R57" s="5"/>
      <c r="S57" s="5"/>
      <c r="T57" s="5">
        <v>1</v>
      </c>
      <c r="U57" s="5"/>
      <c r="V57" s="5"/>
      <c r="W57" s="5"/>
      <c r="X57" s="5">
        <v>1</v>
      </c>
      <c r="Y57" s="5"/>
      <c r="Z57" s="5"/>
      <c r="AA57" s="4" t="s">
        <v>184</v>
      </c>
    </row>
    <row r="58" spans="1:27" x14ac:dyDescent="0.25">
      <c r="A58" s="14">
        <v>45016.666666666664</v>
      </c>
      <c r="B58" s="1">
        <f t="shared" si="1"/>
        <v>202303</v>
      </c>
      <c r="C58" s="1" t="s">
        <v>455</v>
      </c>
      <c r="D58" s="1" t="s">
        <v>454</v>
      </c>
      <c r="E58" s="2" t="s">
        <v>95</v>
      </c>
      <c r="F58" s="2" t="s">
        <v>135</v>
      </c>
      <c r="G58" s="8" t="s">
        <v>216</v>
      </c>
      <c r="H58" s="9"/>
      <c r="I58" s="9">
        <v>1</v>
      </c>
      <c r="J58" s="9"/>
      <c r="K58" s="9"/>
      <c r="L58" s="9"/>
      <c r="M58" s="9"/>
      <c r="N58" s="9"/>
      <c r="O58" s="9">
        <v>1</v>
      </c>
      <c r="P58" s="5"/>
      <c r="Q58" s="5">
        <v>1</v>
      </c>
      <c r="R58" s="5"/>
      <c r="S58" s="5"/>
      <c r="T58" s="5">
        <v>1</v>
      </c>
      <c r="U58" s="5"/>
      <c r="V58" s="5"/>
      <c r="W58" s="5"/>
      <c r="X58" s="5">
        <v>1</v>
      </c>
      <c r="Y58" s="5"/>
      <c r="Z58" s="5"/>
      <c r="AA58" s="4" t="s">
        <v>184</v>
      </c>
    </row>
    <row r="59" spans="1:27" x14ac:dyDescent="0.25">
      <c r="A59" s="14">
        <v>45016.677083333336</v>
      </c>
      <c r="B59" s="1">
        <f t="shared" si="1"/>
        <v>202303</v>
      </c>
      <c r="C59" s="1" t="s">
        <v>455</v>
      </c>
      <c r="D59" s="1" t="s">
        <v>497</v>
      </c>
      <c r="E59" s="2" t="s">
        <v>80</v>
      </c>
      <c r="F59" s="2" t="s">
        <v>80</v>
      </c>
      <c r="G59" s="8" t="s">
        <v>216</v>
      </c>
      <c r="H59" s="9">
        <v>1</v>
      </c>
      <c r="I59" s="9">
        <v>1</v>
      </c>
      <c r="J59" s="9"/>
      <c r="K59" s="9"/>
      <c r="L59" s="9"/>
      <c r="M59" s="9"/>
      <c r="N59" s="9"/>
      <c r="O59" s="9">
        <v>1</v>
      </c>
      <c r="P59" s="5"/>
      <c r="Q59" s="5"/>
      <c r="R59" s="5">
        <v>1</v>
      </c>
      <c r="S59" s="5"/>
      <c r="T59" s="5"/>
      <c r="U59" s="5">
        <v>1</v>
      </c>
      <c r="V59" s="5"/>
      <c r="W59" s="5"/>
      <c r="X59" s="5">
        <v>1</v>
      </c>
      <c r="Y59" s="5"/>
      <c r="Z59" s="5">
        <v>1</v>
      </c>
      <c r="AA59" s="4" t="s">
        <v>185</v>
      </c>
    </row>
    <row r="60" spans="1:27" x14ac:dyDescent="0.25">
      <c r="A60" s="14">
        <v>45019.895833333336</v>
      </c>
      <c r="B60" s="1">
        <f t="shared" si="1"/>
        <v>202304</v>
      </c>
      <c r="C60" s="1" t="s">
        <v>49</v>
      </c>
      <c r="D60" s="1" t="s">
        <v>432</v>
      </c>
      <c r="E60" s="2" t="s">
        <v>96</v>
      </c>
      <c r="F60" s="2" t="s">
        <v>136</v>
      </c>
      <c r="G60" s="8">
        <v>202201</v>
      </c>
      <c r="H60" s="9"/>
      <c r="I60" s="9"/>
      <c r="J60" s="9"/>
      <c r="K60" s="9"/>
      <c r="L60" s="9">
        <v>1</v>
      </c>
      <c r="M60" s="9"/>
      <c r="N60" s="9"/>
      <c r="O60" s="9"/>
      <c r="P60" s="5"/>
      <c r="Q60" s="5">
        <v>1</v>
      </c>
      <c r="R60" s="5"/>
      <c r="S60" s="5"/>
      <c r="T60" s="5">
        <v>1</v>
      </c>
      <c r="U60" s="5"/>
      <c r="V60" s="5"/>
      <c r="W60" s="5">
        <v>1</v>
      </c>
      <c r="X60" s="5"/>
      <c r="Y60" s="5"/>
      <c r="Z60" s="5"/>
      <c r="AA60" s="4" t="s">
        <v>186</v>
      </c>
    </row>
    <row r="61" spans="1:27" x14ac:dyDescent="0.25">
      <c r="A61" s="14">
        <v>45019.895833333336</v>
      </c>
      <c r="B61" s="1">
        <f t="shared" si="1"/>
        <v>202304</v>
      </c>
      <c r="C61" s="1" t="s">
        <v>50</v>
      </c>
      <c r="D61" s="1" t="s">
        <v>433</v>
      </c>
      <c r="E61" s="2" t="s">
        <v>97</v>
      </c>
      <c r="F61" s="2" t="s">
        <v>136</v>
      </c>
      <c r="G61" s="8">
        <v>202201</v>
      </c>
      <c r="H61" s="9"/>
      <c r="I61" s="9"/>
      <c r="J61" s="9"/>
      <c r="K61" s="9"/>
      <c r="L61" s="9">
        <v>1</v>
      </c>
      <c r="M61" s="9"/>
      <c r="N61" s="9"/>
      <c r="O61" s="9"/>
      <c r="P61" s="5"/>
      <c r="Q61" s="5">
        <v>1</v>
      </c>
      <c r="R61" s="5"/>
      <c r="S61" s="5"/>
      <c r="T61" s="5">
        <v>1</v>
      </c>
      <c r="U61" s="5"/>
      <c r="V61" s="5"/>
      <c r="W61" s="5">
        <v>1</v>
      </c>
      <c r="X61" s="5"/>
      <c r="Y61" s="5"/>
      <c r="Z61" s="5"/>
      <c r="AA61" s="4" t="s">
        <v>186</v>
      </c>
    </row>
    <row r="62" spans="1:27" x14ac:dyDescent="0.25">
      <c r="A62" s="14">
        <v>45019.895833333336</v>
      </c>
      <c r="B62" s="1">
        <f t="shared" si="1"/>
        <v>202304</v>
      </c>
      <c r="C62" s="1" t="s">
        <v>51</v>
      </c>
      <c r="D62" s="1" t="s">
        <v>434</v>
      </c>
      <c r="E62" s="2" t="s">
        <v>98</v>
      </c>
      <c r="F62" s="2" t="s">
        <v>136</v>
      </c>
      <c r="G62" s="8">
        <v>202202</v>
      </c>
      <c r="H62" s="9"/>
      <c r="I62" s="9"/>
      <c r="J62" s="9"/>
      <c r="K62" s="9"/>
      <c r="L62" s="9">
        <v>1</v>
      </c>
      <c r="M62" s="9"/>
      <c r="N62" s="9"/>
      <c r="O62" s="9"/>
      <c r="P62" s="5"/>
      <c r="Q62" s="5">
        <v>1</v>
      </c>
      <c r="R62" s="5"/>
      <c r="S62" s="5"/>
      <c r="T62" s="5">
        <v>1</v>
      </c>
      <c r="U62" s="5"/>
      <c r="V62" s="5"/>
      <c r="W62" s="5">
        <v>1</v>
      </c>
      <c r="X62" s="5"/>
      <c r="Y62" s="5"/>
      <c r="Z62" s="5"/>
      <c r="AA62" s="4" t="s">
        <v>186</v>
      </c>
    </row>
    <row r="63" spans="1:27" x14ac:dyDescent="0.25">
      <c r="A63" s="14">
        <v>45020.583333333336</v>
      </c>
      <c r="B63" s="1">
        <f t="shared" si="1"/>
        <v>202304</v>
      </c>
      <c r="C63" s="1" t="s">
        <v>52</v>
      </c>
      <c r="D63" s="1" t="s">
        <v>421</v>
      </c>
      <c r="E63" s="2" t="s">
        <v>99</v>
      </c>
      <c r="F63" s="2" t="s">
        <v>99</v>
      </c>
      <c r="G63" s="8">
        <v>202201</v>
      </c>
      <c r="H63" s="9"/>
      <c r="I63" s="9"/>
      <c r="J63" s="9"/>
      <c r="K63" s="9"/>
      <c r="L63" s="9">
        <v>1</v>
      </c>
      <c r="M63" s="9"/>
      <c r="N63" s="9"/>
      <c r="O63" s="9"/>
      <c r="P63" s="5"/>
      <c r="Q63" s="5">
        <v>1</v>
      </c>
      <c r="R63" s="5"/>
      <c r="S63" s="5"/>
      <c r="T63" s="5">
        <v>1</v>
      </c>
      <c r="U63" s="5"/>
      <c r="V63" s="5"/>
      <c r="W63" s="5">
        <v>1</v>
      </c>
      <c r="X63" s="5"/>
      <c r="Y63" s="5">
        <v>1</v>
      </c>
      <c r="Z63" s="5"/>
      <c r="AA63" s="4" t="s">
        <v>187</v>
      </c>
    </row>
    <row r="64" spans="1:27" x14ac:dyDescent="0.25">
      <c r="A64" s="14">
        <v>45023.875</v>
      </c>
      <c r="B64" s="1">
        <f t="shared" si="1"/>
        <v>202304</v>
      </c>
      <c r="C64" s="1" t="s">
        <v>457</v>
      </c>
      <c r="D64" s="1" t="s">
        <v>496</v>
      </c>
      <c r="E64" s="2" t="s">
        <v>100</v>
      </c>
      <c r="F64" s="2" t="s">
        <v>137</v>
      </c>
      <c r="G64" s="8" t="s">
        <v>215</v>
      </c>
      <c r="H64" s="9"/>
      <c r="I64" s="9"/>
      <c r="J64" s="9"/>
      <c r="K64" s="9"/>
      <c r="L64" s="9">
        <v>1</v>
      </c>
      <c r="M64" s="9"/>
      <c r="N64" s="9"/>
      <c r="O64" s="9"/>
      <c r="P64" s="5"/>
      <c r="Q64" s="5"/>
      <c r="R64" s="5">
        <v>1</v>
      </c>
      <c r="S64" s="5"/>
      <c r="T64" s="5"/>
      <c r="U64" s="5">
        <v>1</v>
      </c>
      <c r="V64" s="5"/>
      <c r="W64" s="5">
        <v>1</v>
      </c>
      <c r="X64" s="5"/>
      <c r="Y64" s="5"/>
      <c r="Z64" s="5"/>
      <c r="AA64" s="4" t="s">
        <v>456</v>
      </c>
    </row>
    <row r="65" spans="1:27" x14ac:dyDescent="0.25">
      <c r="A65" s="14">
        <v>45033.9375</v>
      </c>
      <c r="B65" s="1">
        <f t="shared" si="1"/>
        <v>202304</v>
      </c>
      <c r="C65" s="1" t="s">
        <v>53</v>
      </c>
      <c r="D65" s="1" t="s">
        <v>421</v>
      </c>
      <c r="E65" s="2" t="s">
        <v>99</v>
      </c>
      <c r="F65" s="2" t="s">
        <v>99</v>
      </c>
      <c r="G65" s="8">
        <v>202204</v>
      </c>
      <c r="H65" s="9"/>
      <c r="I65" s="9"/>
      <c r="J65" s="9"/>
      <c r="K65" s="9"/>
      <c r="L65" s="9">
        <v>1</v>
      </c>
      <c r="M65" s="9"/>
      <c r="N65" s="9"/>
      <c r="O65" s="9"/>
      <c r="P65" s="5"/>
      <c r="Q65" s="5">
        <v>1</v>
      </c>
      <c r="R65" s="5"/>
      <c r="S65" s="5"/>
      <c r="T65" s="5">
        <v>1</v>
      </c>
      <c r="U65" s="5"/>
      <c r="V65" s="5"/>
      <c r="W65" s="5">
        <v>1</v>
      </c>
      <c r="X65" s="5"/>
      <c r="Y65" s="5">
        <v>1</v>
      </c>
      <c r="Z65" s="5"/>
      <c r="AA65" s="4" t="s">
        <v>188</v>
      </c>
    </row>
    <row r="66" spans="1:27" x14ac:dyDescent="0.25">
      <c r="A66" s="14">
        <v>45037.65625</v>
      </c>
      <c r="B66" s="1">
        <f t="shared" ref="B66:B76" si="2">((YEAR(A66)*100+MONTH(A66)))</f>
        <v>202304</v>
      </c>
      <c r="C66" s="1" t="s">
        <v>54</v>
      </c>
      <c r="D66" s="1" t="s">
        <v>435</v>
      </c>
      <c r="E66" s="2" t="s">
        <v>101</v>
      </c>
      <c r="F66" s="2" t="s">
        <v>138</v>
      </c>
      <c r="G66" s="8">
        <v>202201</v>
      </c>
      <c r="H66" s="9"/>
      <c r="I66" s="9"/>
      <c r="J66" s="9"/>
      <c r="K66" s="9"/>
      <c r="L66" s="9">
        <v>1</v>
      </c>
      <c r="M66" s="9"/>
      <c r="N66" s="9"/>
      <c r="O66" s="9"/>
      <c r="P66" s="5"/>
      <c r="Q66" s="5">
        <v>1</v>
      </c>
      <c r="R66" s="5"/>
      <c r="S66" s="5"/>
      <c r="T66" s="5">
        <v>1</v>
      </c>
      <c r="U66" s="5"/>
      <c r="V66" s="5"/>
      <c r="W66" s="5">
        <v>1</v>
      </c>
      <c r="X66" s="5"/>
      <c r="Y66" s="5"/>
      <c r="Z66" s="5"/>
      <c r="AA66" s="4" t="s">
        <v>189</v>
      </c>
    </row>
    <row r="67" spans="1:27" ht="30" x14ac:dyDescent="0.25">
      <c r="A67" s="16">
        <v>45041.604166666664</v>
      </c>
      <c r="B67" s="1">
        <f t="shared" si="2"/>
        <v>202304</v>
      </c>
      <c r="C67" s="1" t="s">
        <v>55</v>
      </c>
      <c r="D67" s="1" t="s">
        <v>458</v>
      </c>
      <c r="E67" s="2" t="s">
        <v>102</v>
      </c>
      <c r="F67" s="2" t="s">
        <v>139</v>
      </c>
      <c r="G67" s="8" t="s">
        <v>214</v>
      </c>
      <c r="H67" s="9"/>
      <c r="I67" s="9">
        <v>1</v>
      </c>
      <c r="J67" s="9"/>
      <c r="K67" s="9"/>
      <c r="L67" s="9">
        <v>1</v>
      </c>
      <c r="M67" s="9"/>
      <c r="N67" s="9"/>
      <c r="O67" s="9"/>
      <c r="P67" s="5"/>
      <c r="Q67" s="5"/>
      <c r="R67" s="5">
        <v>1</v>
      </c>
      <c r="S67" s="5"/>
      <c r="T67" s="5"/>
      <c r="U67" s="5">
        <v>1</v>
      </c>
      <c r="V67" s="5"/>
      <c r="W67" s="5"/>
      <c r="X67" s="5">
        <v>1</v>
      </c>
      <c r="Y67" s="5"/>
      <c r="Z67" s="5"/>
      <c r="AA67" s="4" t="s">
        <v>190</v>
      </c>
    </row>
    <row r="68" spans="1:27" x14ac:dyDescent="0.25">
      <c r="A68" s="16">
        <v>45041.614583333336</v>
      </c>
      <c r="B68" s="1">
        <f t="shared" si="2"/>
        <v>202304</v>
      </c>
      <c r="C68" s="6" t="s">
        <v>219</v>
      </c>
      <c r="D68" s="6" t="s">
        <v>436</v>
      </c>
      <c r="E68" s="2" t="s">
        <v>103</v>
      </c>
      <c r="F68" s="2" t="s">
        <v>140</v>
      </c>
      <c r="G68" s="8">
        <v>202201</v>
      </c>
      <c r="H68" s="9"/>
      <c r="I68" s="9">
        <v>1</v>
      </c>
      <c r="J68" s="9"/>
      <c r="K68" s="9"/>
      <c r="L68" s="9">
        <v>1</v>
      </c>
      <c r="M68" s="9"/>
      <c r="N68" s="9"/>
      <c r="O68" s="9"/>
      <c r="P68" s="5"/>
      <c r="Q68" s="5"/>
      <c r="R68" s="5">
        <v>1</v>
      </c>
      <c r="S68" s="5"/>
      <c r="T68" s="5"/>
      <c r="U68" s="5">
        <v>1</v>
      </c>
      <c r="V68" s="5"/>
      <c r="W68" s="5">
        <v>1</v>
      </c>
      <c r="X68" s="5"/>
      <c r="Y68" s="5"/>
      <c r="Z68" s="5"/>
      <c r="AA68" s="4" t="s">
        <v>191</v>
      </c>
    </row>
    <row r="69" spans="1:27" x14ac:dyDescent="0.25">
      <c r="A69" s="16">
        <v>45041.614583333336</v>
      </c>
      <c r="B69" s="1">
        <f t="shared" si="2"/>
        <v>202304</v>
      </c>
      <c r="C69" s="1" t="s">
        <v>56</v>
      </c>
      <c r="D69" s="1" t="s">
        <v>437</v>
      </c>
      <c r="E69" s="2" t="s">
        <v>104</v>
      </c>
      <c r="F69" s="2" t="s">
        <v>141</v>
      </c>
      <c r="G69" s="8">
        <v>202202</v>
      </c>
      <c r="H69" s="9"/>
      <c r="I69" s="9">
        <v>1</v>
      </c>
      <c r="J69" s="9"/>
      <c r="K69" s="9"/>
      <c r="L69" s="9">
        <v>1</v>
      </c>
      <c r="M69" s="9"/>
      <c r="N69" s="9"/>
      <c r="O69" s="9"/>
      <c r="P69" s="5"/>
      <c r="Q69" s="5">
        <v>1</v>
      </c>
      <c r="R69" s="5"/>
      <c r="S69" s="5"/>
      <c r="T69" s="5">
        <v>1</v>
      </c>
      <c r="U69" s="5"/>
      <c r="V69" s="5"/>
      <c r="W69" s="5">
        <v>1</v>
      </c>
      <c r="X69" s="5"/>
      <c r="Y69" s="5"/>
      <c r="Z69" s="5"/>
      <c r="AA69" s="4" t="s">
        <v>192</v>
      </c>
    </row>
    <row r="70" spans="1:27" x14ac:dyDescent="0.25">
      <c r="A70" s="16">
        <v>45041.614583333336</v>
      </c>
      <c r="B70" s="1">
        <f t="shared" si="2"/>
        <v>202304</v>
      </c>
      <c r="C70" s="6" t="s">
        <v>57</v>
      </c>
      <c r="D70" s="6" t="s">
        <v>428</v>
      </c>
      <c r="E70" s="2" t="s">
        <v>105</v>
      </c>
      <c r="F70" s="2" t="s">
        <v>142</v>
      </c>
      <c r="G70" s="6">
        <v>202205</v>
      </c>
      <c r="H70" s="9"/>
      <c r="I70" s="9">
        <v>1</v>
      </c>
      <c r="J70" s="9"/>
      <c r="K70" s="9"/>
      <c r="L70" s="9">
        <v>1</v>
      </c>
      <c r="M70" s="9"/>
      <c r="N70" s="9"/>
      <c r="O70" s="9"/>
      <c r="P70" s="5"/>
      <c r="Q70" s="5">
        <v>1</v>
      </c>
      <c r="R70" s="5"/>
      <c r="S70" s="5"/>
      <c r="T70" s="5">
        <v>1</v>
      </c>
      <c r="U70" s="5"/>
      <c r="V70" s="5"/>
      <c r="W70" s="5">
        <v>1</v>
      </c>
      <c r="X70" s="5"/>
      <c r="Y70" s="5"/>
      <c r="Z70" s="5"/>
      <c r="AA70" s="4" t="s">
        <v>193</v>
      </c>
    </row>
    <row r="71" spans="1:27" x14ac:dyDescent="0.25">
      <c r="A71" s="16">
        <v>45041.864583333336</v>
      </c>
      <c r="B71" s="1">
        <f t="shared" si="2"/>
        <v>202304</v>
      </c>
      <c r="C71" s="1" t="s">
        <v>58</v>
      </c>
      <c r="D71" s="1" t="s">
        <v>421</v>
      </c>
      <c r="E71" s="2" t="s">
        <v>99</v>
      </c>
      <c r="F71" s="2" t="s">
        <v>99</v>
      </c>
      <c r="G71" s="8">
        <v>202207</v>
      </c>
      <c r="H71" s="9"/>
      <c r="I71" s="9"/>
      <c r="J71" s="9"/>
      <c r="K71" s="9"/>
      <c r="L71" s="9">
        <v>1</v>
      </c>
      <c r="M71" s="9"/>
      <c r="N71" s="9"/>
      <c r="O71" s="9"/>
      <c r="P71" s="5"/>
      <c r="Q71" s="5">
        <v>1</v>
      </c>
      <c r="R71" s="5"/>
      <c r="S71" s="5"/>
      <c r="T71" s="5">
        <v>1</v>
      </c>
      <c r="U71" s="5"/>
      <c r="V71" s="5"/>
      <c r="W71" s="5">
        <v>1</v>
      </c>
      <c r="X71" s="5"/>
      <c r="Y71" s="5">
        <v>1</v>
      </c>
      <c r="Z71" s="5"/>
      <c r="AA71" s="4" t="s">
        <v>194</v>
      </c>
    </row>
    <row r="72" spans="1:27" x14ac:dyDescent="0.25">
      <c r="A72" s="16">
        <v>45068.875</v>
      </c>
      <c r="B72" s="1">
        <f t="shared" si="2"/>
        <v>202305</v>
      </c>
      <c r="C72" s="1" t="s">
        <v>59</v>
      </c>
      <c r="D72" s="1" t="s">
        <v>495</v>
      </c>
      <c r="E72" s="2" t="s">
        <v>106</v>
      </c>
      <c r="F72" s="2" t="s">
        <v>143</v>
      </c>
      <c r="G72" s="8" t="s">
        <v>213</v>
      </c>
      <c r="H72" s="9"/>
      <c r="I72" s="9"/>
      <c r="J72" s="9"/>
      <c r="K72" s="9"/>
      <c r="L72" s="9">
        <v>1</v>
      </c>
      <c r="M72" s="9"/>
      <c r="N72" s="9"/>
      <c r="O72" s="9"/>
      <c r="P72" s="5"/>
      <c r="Q72" s="5"/>
      <c r="R72" s="5">
        <v>1</v>
      </c>
      <c r="S72" s="5"/>
      <c r="T72" s="5"/>
      <c r="U72" s="5">
        <v>1</v>
      </c>
      <c r="V72" s="5"/>
      <c r="W72" s="5"/>
      <c r="X72" s="5">
        <v>1</v>
      </c>
      <c r="Y72" s="5"/>
      <c r="Z72" s="5"/>
      <c r="AA72" s="4" t="s">
        <v>195</v>
      </c>
    </row>
    <row r="73" spans="1:27" x14ac:dyDescent="0.25">
      <c r="A73" s="16">
        <v>45069.645833333336</v>
      </c>
      <c r="B73" s="1">
        <f t="shared" si="2"/>
        <v>202305</v>
      </c>
      <c r="C73" s="1" t="s">
        <v>60</v>
      </c>
      <c r="D73" s="1" t="s">
        <v>414</v>
      </c>
      <c r="E73" s="2" t="s">
        <v>107</v>
      </c>
      <c r="F73" s="2" t="s">
        <v>144</v>
      </c>
      <c r="G73" s="8">
        <v>202105</v>
      </c>
      <c r="H73" s="9"/>
      <c r="I73" s="9"/>
      <c r="J73" s="9"/>
      <c r="K73" s="9"/>
      <c r="L73" s="9">
        <v>1</v>
      </c>
      <c r="M73" s="9"/>
      <c r="N73" s="9"/>
      <c r="O73" s="9"/>
      <c r="P73" s="5"/>
      <c r="Q73" s="5">
        <v>1</v>
      </c>
      <c r="R73" s="5"/>
      <c r="S73" s="5"/>
      <c r="T73" s="5">
        <v>1</v>
      </c>
      <c r="U73" s="5"/>
      <c r="V73" s="5"/>
      <c r="W73" s="5">
        <v>1</v>
      </c>
      <c r="X73" s="5"/>
      <c r="Y73" s="5"/>
      <c r="Z73" s="5"/>
      <c r="AA73" s="4" t="s">
        <v>196</v>
      </c>
    </row>
    <row r="74" spans="1:27" x14ac:dyDescent="0.25">
      <c r="A74" s="16">
        <v>45069.645833333336</v>
      </c>
      <c r="B74" s="1">
        <f t="shared" si="2"/>
        <v>202305</v>
      </c>
      <c r="C74" s="1" t="s">
        <v>61</v>
      </c>
      <c r="D74" s="1" t="s">
        <v>414</v>
      </c>
      <c r="E74" s="2" t="s">
        <v>107</v>
      </c>
      <c r="F74" s="2" t="s">
        <v>145</v>
      </c>
      <c r="G74" s="8">
        <v>202107</v>
      </c>
      <c r="H74" s="9"/>
      <c r="I74" s="9"/>
      <c r="J74" s="9"/>
      <c r="K74" s="9"/>
      <c r="L74" s="9">
        <v>1</v>
      </c>
      <c r="M74" s="9"/>
      <c r="N74" s="9"/>
      <c r="O74" s="9"/>
      <c r="P74" s="5"/>
      <c r="Q74" s="5">
        <v>1</v>
      </c>
      <c r="R74" s="5"/>
      <c r="S74" s="5"/>
      <c r="T74" s="5">
        <v>1</v>
      </c>
      <c r="U74" s="5"/>
      <c r="V74" s="5"/>
      <c r="W74" s="5">
        <v>1</v>
      </c>
      <c r="X74" s="5"/>
      <c r="Y74" s="5"/>
      <c r="Z74" s="5"/>
      <c r="AA74" s="4" t="s">
        <v>196</v>
      </c>
    </row>
    <row r="75" spans="1:27" x14ac:dyDescent="0.25">
      <c r="A75" s="16">
        <v>45069.645833333336</v>
      </c>
      <c r="B75" s="1">
        <f t="shared" si="2"/>
        <v>202305</v>
      </c>
      <c r="C75" s="1" t="s">
        <v>21</v>
      </c>
      <c r="D75" s="1" t="s">
        <v>414</v>
      </c>
      <c r="E75" s="2" t="s">
        <v>107</v>
      </c>
      <c r="F75" s="2" t="s">
        <v>146</v>
      </c>
      <c r="G75" s="8">
        <v>202111</v>
      </c>
      <c r="H75" s="9"/>
      <c r="I75" s="9"/>
      <c r="J75" s="9"/>
      <c r="K75" s="9"/>
      <c r="L75" s="9">
        <v>1</v>
      </c>
      <c r="M75" s="9"/>
      <c r="N75" s="9"/>
      <c r="O75" s="9"/>
      <c r="P75" s="5"/>
      <c r="Q75" s="5">
        <v>1</v>
      </c>
      <c r="R75" s="5"/>
      <c r="S75" s="5"/>
      <c r="T75" s="5">
        <v>1</v>
      </c>
      <c r="U75" s="5"/>
      <c r="V75" s="5"/>
      <c r="W75" s="5">
        <v>1</v>
      </c>
      <c r="X75" s="5"/>
      <c r="Y75" s="5"/>
      <c r="Z75" s="5"/>
      <c r="AA75" s="4" t="s">
        <v>196</v>
      </c>
    </row>
    <row r="76" spans="1:27" x14ac:dyDescent="0.25">
      <c r="A76" s="16">
        <v>45069.645833333336</v>
      </c>
      <c r="B76" s="1">
        <f t="shared" si="2"/>
        <v>202305</v>
      </c>
      <c r="C76" s="1" t="s">
        <v>62</v>
      </c>
      <c r="D76" s="1" t="s">
        <v>414</v>
      </c>
      <c r="E76" s="2" t="s">
        <v>107</v>
      </c>
      <c r="F76" s="2" t="s">
        <v>147</v>
      </c>
      <c r="G76" s="8">
        <v>202112</v>
      </c>
      <c r="H76" s="9"/>
      <c r="I76" s="9"/>
      <c r="J76" s="9"/>
      <c r="K76" s="9"/>
      <c r="L76" s="9">
        <v>1</v>
      </c>
      <c r="M76" s="9"/>
      <c r="N76" s="9"/>
      <c r="O76" s="9"/>
      <c r="P76" s="5"/>
      <c r="Q76" s="5">
        <v>1</v>
      </c>
      <c r="R76" s="5"/>
      <c r="S76" s="5"/>
      <c r="T76" s="5">
        <v>1</v>
      </c>
      <c r="U76" s="5"/>
      <c r="V76" s="5"/>
      <c r="W76" s="5">
        <v>1</v>
      </c>
      <c r="X76" s="5"/>
      <c r="Y76" s="5"/>
      <c r="Z76" s="5"/>
      <c r="AA76" s="4" t="s">
        <v>196</v>
      </c>
    </row>
    <row r="77" spans="1:27" x14ac:dyDescent="0.25">
      <c r="A77" s="16">
        <v>45100.833333333336</v>
      </c>
      <c r="B77">
        <v>202306</v>
      </c>
      <c r="C77" t="s">
        <v>220</v>
      </c>
      <c r="D77" s="1" t="s">
        <v>441</v>
      </c>
      <c r="E77" t="s">
        <v>221</v>
      </c>
      <c r="F77" t="s">
        <v>222</v>
      </c>
      <c r="G77" s="8" t="s">
        <v>223</v>
      </c>
      <c r="I77">
        <v>1</v>
      </c>
      <c r="L77" s="9">
        <v>1</v>
      </c>
      <c r="R77">
        <v>1</v>
      </c>
      <c r="T77" s="5">
        <v>1</v>
      </c>
      <c r="W77" s="5"/>
      <c r="X77">
        <v>1</v>
      </c>
      <c r="AA77" t="s">
        <v>224</v>
      </c>
    </row>
    <row r="78" spans="1:27" x14ac:dyDescent="0.25">
      <c r="A78" s="16">
        <v>45142.645833333336</v>
      </c>
      <c r="B78">
        <v>202308</v>
      </c>
      <c r="C78" t="s">
        <v>225</v>
      </c>
      <c r="D78" s="1" t="s">
        <v>438</v>
      </c>
      <c r="E78" t="s">
        <v>226</v>
      </c>
      <c r="F78" s="13" t="s">
        <v>227</v>
      </c>
      <c r="G78" s="8">
        <v>202211</v>
      </c>
      <c r="J78">
        <v>1</v>
      </c>
      <c r="L78" s="9">
        <v>1</v>
      </c>
      <c r="Q78" s="5">
        <v>1</v>
      </c>
      <c r="T78" s="5">
        <v>1</v>
      </c>
      <c r="W78" s="5">
        <v>1</v>
      </c>
      <c r="AA78" t="s">
        <v>228</v>
      </c>
    </row>
    <row r="79" spans="1:27" x14ac:dyDescent="0.25">
      <c r="A79" s="14">
        <v>45154.625</v>
      </c>
      <c r="B79">
        <v>202308</v>
      </c>
      <c r="C79" t="s">
        <v>229</v>
      </c>
      <c r="D79" s="1" t="s">
        <v>494</v>
      </c>
      <c r="E79" t="s">
        <v>230</v>
      </c>
      <c r="F79" t="s">
        <v>231</v>
      </c>
      <c r="G79" t="s">
        <v>232</v>
      </c>
      <c r="I79">
        <v>1</v>
      </c>
      <c r="L79" s="9">
        <v>1</v>
      </c>
      <c r="Q79" s="5"/>
      <c r="R79">
        <v>1</v>
      </c>
      <c r="T79" s="5">
        <v>1</v>
      </c>
      <c r="W79" s="5">
        <v>1</v>
      </c>
      <c r="AA79" t="s">
        <v>233</v>
      </c>
    </row>
    <row r="80" spans="1:27" x14ac:dyDescent="0.25">
      <c r="A80" s="14">
        <v>45154.8125</v>
      </c>
      <c r="B80">
        <v>202308</v>
      </c>
      <c r="C80" t="s">
        <v>234</v>
      </c>
      <c r="D80" s="1" t="s">
        <v>439</v>
      </c>
      <c r="E80" t="s">
        <v>236</v>
      </c>
      <c r="F80" t="s">
        <v>237</v>
      </c>
      <c r="G80" s="8">
        <v>202211</v>
      </c>
      <c r="I80">
        <v>1</v>
      </c>
      <c r="J80">
        <v>1</v>
      </c>
      <c r="L80" s="9">
        <v>1</v>
      </c>
      <c r="Q80" s="5">
        <v>1</v>
      </c>
      <c r="T80" s="5">
        <v>1</v>
      </c>
      <c r="W80" s="5">
        <v>1</v>
      </c>
      <c r="AA80" t="s">
        <v>238</v>
      </c>
    </row>
    <row r="81" spans="1:27" x14ac:dyDescent="0.25">
      <c r="A81" s="14">
        <v>45154.8125</v>
      </c>
      <c r="B81">
        <v>202308</v>
      </c>
      <c r="C81" t="s">
        <v>235</v>
      </c>
      <c r="D81" s="1" t="s">
        <v>440</v>
      </c>
      <c r="E81" t="s">
        <v>99</v>
      </c>
      <c r="F81" t="s">
        <v>99</v>
      </c>
      <c r="G81" s="8">
        <v>202211</v>
      </c>
      <c r="I81">
        <v>1</v>
      </c>
      <c r="L81" s="9">
        <v>1</v>
      </c>
      <c r="Q81" s="5">
        <v>1</v>
      </c>
      <c r="T81" s="5">
        <v>1</v>
      </c>
      <c r="W81" s="5">
        <v>1</v>
      </c>
      <c r="X81">
        <v>1</v>
      </c>
      <c r="AA81" t="s">
        <v>239</v>
      </c>
    </row>
    <row r="82" spans="1:27" x14ac:dyDescent="0.25">
      <c r="A82" s="15">
        <v>45155.802083333336</v>
      </c>
      <c r="B82">
        <v>202308</v>
      </c>
      <c r="C82" t="s">
        <v>460</v>
      </c>
      <c r="D82" s="1" t="s">
        <v>459</v>
      </c>
      <c r="E82" t="s">
        <v>240</v>
      </c>
      <c r="F82" t="s">
        <v>240</v>
      </c>
      <c r="G82" s="8" t="s">
        <v>241</v>
      </c>
      <c r="I82">
        <v>1</v>
      </c>
      <c r="L82" s="9">
        <v>1</v>
      </c>
      <c r="R82">
        <v>1</v>
      </c>
      <c r="U82">
        <v>1</v>
      </c>
      <c r="X82">
        <v>1</v>
      </c>
      <c r="AA82" t="s">
        <v>242</v>
      </c>
    </row>
    <row r="83" spans="1:27" x14ac:dyDescent="0.25">
      <c r="A83" s="14">
        <v>45155.927083333336</v>
      </c>
      <c r="B83">
        <v>202308</v>
      </c>
      <c r="C83" t="s">
        <v>243</v>
      </c>
      <c r="D83" s="1" t="s">
        <v>441</v>
      </c>
      <c r="E83" t="s">
        <v>245</v>
      </c>
      <c r="F83" t="s">
        <v>244</v>
      </c>
      <c r="G83" s="8">
        <v>202203</v>
      </c>
      <c r="I83">
        <v>1</v>
      </c>
      <c r="L83" s="9">
        <v>1</v>
      </c>
      <c r="Q83" s="5">
        <v>1</v>
      </c>
      <c r="T83" s="5">
        <v>1</v>
      </c>
      <c r="W83" s="5">
        <v>1</v>
      </c>
      <c r="AA83" t="s">
        <v>246</v>
      </c>
    </row>
    <row r="84" spans="1:27" x14ac:dyDescent="0.25">
      <c r="A84" s="14">
        <v>45162.604166666664</v>
      </c>
      <c r="B84">
        <v>202308</v>
      </c>
      <c r="C84" t="s">
        <v>462</v>
      </c>
      <c r="D84" s="1" t="s">
        <v>461</v>
      </c>
      <c r="E84" t="s">
        <v>240</v>
      </c>
      <c r="F84" t="s">
        <v>240</v>
      </c>
      <c r="G84" t="s">
        <v>247</v>
      </c>
      <c r="I84">
        <v>1</v>
      </c>
      <c r="L84" s="9">
        <v>1</v>
      </c>
      <c r="R84">
        <v>1</v>
      </c>
      <c r="T84" s="5">
        <v>1</v>
      </c>
      <c r="X84">
        <v>1</v>
      </c>
      <c r="AA84" t="s">
        <v>242</v>
      </c>
    </row>
    <row r="85" spans="1:27" x14ac:dyDescent="0.25">
      <c r="A85" s="14">
        <v>45179.75</v>
      </c>
      <c r="B85">
        <v>202309</v>
      </c>
      <c r="D85" s="1" t="s">
        <v>499</v>
      </c>
      <c r="E85" t="s">
        <v>99</v>
      </c>
      <c r="F85" t="s">
        <v>99</v>
      </c>
      <c r="G85" s="8">
        <v>202010</v>
      </c>
      <c r="L85" s="9">
        <v>1</v>
      </c>
      <c r="Q85" s="5">
        <v>1</v>
      </c>
      <c r="T85" s="5">
        <v>1</v>
      </c>
      <c r="W85" s="5">
        <v>1</v>
      </c>
      <c r="AA85" t="s">
        <v>248</v>
      </c>
    </row>
    <row r="86" spans="1:27" x14ac:dyDescent="0.25">
      <c r="A86" s="14">
        <v>45181.895833333336</v>
      </c>
      <c r="B86">
        <v>202309</v>
      </c>
      <c r="C86" t="s">
        <v>249</v>
      </c>
      <c r="D86" s="1" t="s">
        <v>421</v>
      </c>
      <c r="E86" t="s">
        <v>99</v>
      </c>
      <c r="F86" t="s">
        <v>99</v>
      </c>
      <c r="G86" s="8">
        <v>202210</v>
      </c>
      <c r="L86" s="9">
        <v>1</v>
      </c>
      <c r="Q86">
        <v>1</v>
      </c>
      <c r="T86" s="5">
        <v>1</v>
      </c>
      <c r="AA86" t="s">
        <v>250</v>
      </c>
    </row>
    <row r="87" spans="1:27" x14ac:dyDescent="0.25">
      <c r="A87" s="14">
        <v>45187.770833333336</v>
      </c>
      <c r="B87">
        <v>202309</v>
      </c>
      <c r="C87" t="s">
        <v>251</v>
      </c>
      <c r="D87" s="1" t="s">
        <v>442</v>
      </c>
      <c r="E87" t="s">
        <v>252</v>
      </c>
      <c r="F87" t="s">
        <v>253</v>
      </c>
      <c r="G87" s="8">
        <v>202209</v>
      </c>
      <c r="J87">
        <v>1</v>
      </c>
      <c r="L87" s="9">
        <v>1</v>
      </c>
      <c r="Q87" s="5">
        <v>1</v>
      </c>
      <c r="T87" s="5">
        <v>1</v>
      </c>
      <c r="W87">
        <v>1</v>
      </c>
      <c r="AA87" t="s">
        <v>254</v>
      </c>
    </row>
    <row r="88" spans="1:27" x14ac:dyDescent="0.25">
      <c r="A88" s="14">
        <v>45189.635416666664</v>
      </c>
      <c r="B88">
        <v>202309</v>
      </c>
      <c r="C88" t="s">
        <v>255</v>
      </c>
      <c r="D88" s="1" t="s">
        <v>443</v>
      </c>
      <c r="E88" t="s">
        <v>103</v>
      </c>
      <c r="F88" t="s">
        <v>256</v>
      </c>
      <c r="G88" s="8">
        <v>202205</v>
      </c>
      <c r="I88">
        <v>1</v>
      </c>
      <c r="L88" s="9">
        <v>1</v>
      </c>
      <c r="Q88">
        <v>1</v>
      </c>
      <c r="T88" s="5">
        <v>1</v>
      </c>
      <c r="W88">
        <v>1</v>
      </c>
      <c r="AA88" t="s">
        <v>257</v>
      </c>
    </row>
    <row r="89" spans="1:27" x14ac:dyDescent="0.25">
      <c r="A89" s="14">
        <v>45216.84375</v>
      </c>
      <c r="B89">
        <v>202310</v>
      </c>
      <c r="C89" t="s">
        <v>258</v>
      </c>
      <c r="D89" s="1" t="s">
        <v>493</v>
      </c>
      <c r="E89" t="s">
        <v>259</v>
      </c>
      <c r="F89" t="s">
        <v>260</v>
      </c>
      <c r="G89" t="s">
        <v>261</v>
      </c>
      <c r="I89">
        <v>1</v>
      </c>
      <c r="L89" s="9">
        <v>1</v>
      </c>
      <c r="R89">
        <v>1</v>
      </c>
      <c r="T89" s="5">
        <v>1</v>
      </c>
      <c r="X89">
        <v>1</v>
      </c>
      <c r="AA89" t="s">
        <v>257</v>
      </c>
    </row>
    <row r="90" spans="1:27" x14ac:dyDescent="0.25">
      <c r="A90" s="14">
        <v>45216.875</v>
      </c>
      <c r="B90">
        <v>202310</v>
      </c>
      <c r="C90" t="s">
        <v>265</v>
      </c>
      <c r="D90" s="1" t="s">
        <v>493</v>
      </c>
      <c r="E90" t="s">
        <v>262</v>
      </c>
      <c r="F90" t="s">
        <v>263</v>
      </c>
      <c r="G90" t="s">
        <v>261</v>
      </c>
      <c r="I90">
        <v>1</v>
      </c>
      <c r="M90">
        <v>1</v>
      </c>
      <c r="N90">
        <v>1</v>
      </c>
      <c r="O90">
        <v>1</v>
      </c>
      <c r="P90">
        <v>1</v>
      </c>
      <c r="R90">
        <v>1</v>
      </c>
      <c r="T90" s="5">
        <v>1</v>
      </c>
      <c r="X90">
        <v>1</v>
      </c>
      <c r="AA90" t="s">
        <v>264</v>
      </c>
    </row>
    <row r="91" spans="1:27" x14ac:dyDescent="0.25">
      <c r="A91" s="14">
        <v>45231.78125</v>
      </c>
      <c r="B91">
        <v>202311</v>
      </c>
      <c r="C91" t="s">
        <v>266</v>
      </c>
      <c r="D91" s="1" t="s">
        <v>427</v>
      </c>
      <c r="E91" t="s">
        <v>277</v>
      </c>
      <c r="F91" t="s">
        <v>282</v>
      </c>
      <c r="G91" s="8">
        <v>202111</v>
      </c>
      <c r="I91">
        <v>1</v>
      </c>
      <c r="L91" s="9">
        <v>1</v>
      </c>
      <c r="Q91">
        <v>1</v>
      </c>
      <c r="T91" s="5">
        <v>1</v>
      </c>
      <c r="W91">
        <v>1</v>
      </c>
      <c r="AA91" t="s">
        <v>286</v>
      </c>
    </row>
    <row r="92" spans="1:27" x14ac:dyDescent="0.25">
      <c r="A92" s="14">
        <v>45231.78125</v>
      </c>
      <c r="B92">
        <v>202311</v>
      </c>
      <c r="C92" t="s">
        <v>37</v>
      </c>
      <c r="D92" s="1" t="s">
        <v>427</v>
      </c>
      <c r="E92" t="s">
        <v>276</v>
      </c>
      <c r="F92" t="s">
        <v>287</v>
      </c>
      <c r="G92" s="8">
        <v>202112</v>
      </c>
      <c r="I92">
        <v>1</v>
      </c>
      <c r="L92" s="9">
        <v>1</v>
      </c>
      <c r="Q92">
        <v>1</v>
      </c>
      <c r="T92" s="5">
        <v>1</v>
      </c>
      <c r="W92">
        <v>1</v>
      </c>
      <c r="AA92" t="s">
        <v>286</v>
      </c>
    </row>
    <row r="93" spans="1:27" x14ac:dyDescent="0.25">
      <c r="A93" s="14">
        <v>45231.78125</v>
      </c>
      <c r="B93">
        <v>202311</v>
      </c>
      <c r="C93" t="s">
        <v>267</v>
      </c>
      <c r="D93" s="1" t="s">
        <v>427</v>
      </c>
      <c r="E93" t="s">
        <v>276</v>
      </c>
      <c r="F93" t="s">
        <v>288</v>
      </c>
      <c r="G93" s="8">
        <v>202112</v>
      </c>
      <c r="I93">
        <v>1</v>
      </c>
      <c r="L93" s="9">
        <v>1</v>
      </c>
      <c r="Q93">
        <v>1</v>
      </c>
      <c r="T93" s="5">
        <v>1</v>
      </c>
      <c r="W93">
        <v>1</v>
      </c>
      <c r="AA93" t="s">
        <v>286</v>
      </c>
    </row>
    <row r="94" spans="1:27" x14ac:dyDescent="0.25">
      <c r="A94" s="14">
        <v>45231.78125</v>
      </c>
      <c r="B94">
        <v>202311</v>
      </c>
      <c r="C94" t="s">
        <v>268</v>
      </c>
      <c r="D94" s="1" t="s">
        <v>427</v>
      </c>
      <c r="E94" t="s">
        <v>278</v>
      </c>
      <c r="F94" t="s">
        <v>282</v>
      </c>
      <c r="G94" s="8">
        <v>202201</v>
      </c>
      <c r="I94">
        <v>1</v>
      </c>
      <c r="L94" s="9">
        <v>1</v>
      </c>
      <c r="Q94">
        <v>1</v>
      </c>
      <c r="T94" s="5">
        <v>1</v>
      </c>
      <c r="W94">
        <v>1</v>
      </c>
      <c r="AA94" t="s">
        <v>286</v>
      </c>
    </row>
    <row r="95" spans="1:27" x14ac:dyDescent="0.25">
      <c r="A95" s="14">
        <v>45231.78125</v>
      </c>
      <c r="B95">
        <v>202311</v>
      </c>
      <c r="C95" t="s">
        <v>269</v>
      </c>
      <c r="D95" s="1" t="s">
        <v>427</v>
      </c>
      <c r="E95" t="s">
        <v>275</v>
      </c>
      <c r="F95" t="s">
        <v>283</v>
      </c>
      <c r="G95" s="8">
        <v>202201</v>
      </c>
      <c r="I95">
        <v>1</v>
      </c>
      <c r="L95" s="9">
        <v>1</v>
      </c>
      <c r="Q95">
        <v>1</v>
      </c>
      <c r="T95" s="5">
        <v>1</v>
      </c>
      <c r="W95">
        <v>1</v>
      </c>
      <c r="AA95" t="s">
        <v>286</v>
      </c>
    </row>
    <row r="96" spans="1:27" x14ac:dyDescent="0.25">
      <c r="A96" s="14">
        <v>45231.78125</v>
      </c>
      <c r="B96">
        <v>202311</v>
      </c>
      <c r="C96" t="s">
        <v>270</v>
      </c>
      <c r="D96" s="1" t="s">
        <v>427</v>
      </c>
      <c r="E96" t="s">
        <v>276</v>
      </c>
      <c r="F96" t="s">
        <v>288</v>
      </c>
      <c r="G96" s="8">
        <v>202201</v>
      </c>
      <c r="I96">
        <v>1</v>
      </c>
      <c r="L96" s="9">
        <v>1</v>
      </c>
      <c r="Q96">
        <v>1</v>
      </c>
      <c r="T96" s="5">
        <v>1</v>
      </c>
      <c r="W96">
        <v>1</v>
      </c>
      <c r="AA96" t="s">
        <v>286</v>
      </c>
    </row>
    <row r="97" spans="1:27" x14ac:dyDescent="0.25">
      <c r="A97" s="14">
        <v>45231.78125</v>
      </c>
      <c r="B97">
        <v>202311</v>
      </c>
      <c r="C97" t="s">
        <v>271</v>
      </c>
      <c r="D97" s="1" t="s">
        <v>427</v>
      </c>
      <c r="E97" t="s">
        <v>276</v>
      </c>
      <c r="F97" t="s">
        <v>289</v>
      </c>
      <c r="G97" s="8">
        <v>202201</v>
      </c>
      <c r="I97">
        <v>1</v>
      </c>
      <c r="L97" s="9">
        <v>1</v>
      </c>
      <c r="Q97">
        <v>1</v>
      </c>
      <c r="T97" s="5">
        <v>1</v>
      </c>
      <c r="W97">
        <v>1</v>
      </c>
      <c r="AA97" t="s">
        <v>286</v>
      </c>
    </row>
    <row r="98" spans="1:27" x14ac:dyDescent="0.25">
      <c r="A98" s="14">
        <v>45231.78125</v>
      </c>
      <c r="B98">
        <v>202311</v>
      </c>
      <c r="C98" t="s">
        <v>272</v>
      </c>
      <c r="D98" s="1" t="s">
        <v>427</v>
      </c>
      <c r="E98" t="s">
        <v>279</v>
      </c>
      <c r="F98" t="s">
        <v>284</v>
      </c>
      <c r="G98" s="8">
        <v>202206</v>
      </c>
      <c r="I98">
        <v>1</v>
      </c>
      <c r="L98" s="9">
        <v>1</v>
      </c>
      <c r="Q98">
        <v>1</v>
      </c>
      <c r="T98" s="5">
        <v>1</v>
      </c>
      <c r="W98">
        <v>1</v>
      </c>
      <c r="AA98" t="s">
        <v>286</v>
      </c>
    </row>
    <row r="99" spans="1:27" x14ac:dyDescent="0.25">
      <c r="A99" s="14">
        <v>45231.78125</v>
      </c>
      <c r="B99">
        <v>202311</v>
      </c>
      <c r="C99" t="s">
        <v>273</v>
      </c>
      <c r="D99" s="1" t="s">
        <v>427</v>
      </c>
      <c r="E99" t="s">
        <v>280</v>
      </c>
      <c r="F99" t="s">
        <v>285</v>
      </c>
      <c r="G99" s="8">
        <v>202207</v>
      </c>
      <c r="I99">
        <v>1</v>
      </c>
      <c r="L99" s="9">
        <v>1</v>
      </c>
      <c r="Q99">
        <v>1</v>
      </c>
      <c r="T99" s="5">
        <v>1</v>
      </c>
      <c r="W99">
        <v>1</v>
      </c>
      <c r="AA99" t="s">
        <v>286</v>
      </c>
    </row>
    <row r="100" spans="1:27" x14ac:dyDescent="0.25">
      <c r="A100" s="14">
        <v>45231.78125</v>
      </c>
      <c r="B100">
        <v>202311</v>
      </c>
      <c r="C100" t="s">
        <v>274</v>
      </c>
      <c r="D100" s="1" t="s">
        <v>427</v>
      </c>
      <c r="E100" t="s">
        <v>281</v>
      </c>
      <c r="F100" t="s">
        <v>282</v>
      </c>
      <c r="G100" s="8">
        <v>202211</v>
      </c>
      <c r="I100">
        <v>1</v>
      </c>
      <c r="L100" s="9">
        <v>1</v>
      </c>
      <c r="Q100">
        <v>1</v>
      </c>
      <c r="T100" s="5">
        <v>1</v>
      </c>
      <c r="W100">
        <v>1</v>
      </c>
      <c r="AA100" t="s">
        <v>286</v>
      </c>
    </row>
    <row r="101" spans="1:27" x14ac:dyDescent="0.25">
      <c r="A101" s="14">
        <v>45232.614583333336</v>
      </c>
      <c r="B101">
        <v>202311</v>
      </c>
      <c r="C101" t="s">
        <v>290</v>
      </c>
      <c r="D101" s="1" t="s">
        <v>421</v>
      </c>
      <c r="E101" t="s">
        <v>99</v>
      </c>
      <c r="F101" t="s">
        <v>99</v>
      </c>
      <c r="G101" s="8">
        <v>202301</v>
      </c>
      <c r="L101" s="9">
        <v>1</v>
      </c>
      <c r="Q101">
        <v>1</v>
      </c>
      <c r="T101" s="5">
        <v>1</v>
      </c>
      <c r="AA101" t="s">
        <v>291</v>
      </c>
    </row>
    <row r="102" spans="1:27" x14ac:dyDescent="0.25">
      <c r="A102" s="14">
        <v>45236.729166666664</v>
      </c>
      <c r="B102">
        <v>202311</v>
      </c>
      <c r="C102" t="s">
        <v>295</v>
      </c>
      <c r="D102" s="1" t="s">
        <v>492</v>
      </c>
      <c r="E102" t="s">
        <v>293</v>
      </c>
      <c r="F102" t="s">
        <v>294</v>
      </c>
      <c r="G102" t="s">
        <v>296</v>
      </c>
      <c r="L102" s="9">
        <v>1</v>
      </c>
      <c r="Q102">
        <v>1</v>
      </c>
      <c r="R102">
        <v>1</v>
      </c>
      <c r="U102">
        <v>1</v>
      </c>
      <c r="X102">
        <v>1</v>
      </c>
      <c r="AA102" t="s">
        <v>297</v>
      </c>
    </row>
    <row r="103" spans="1:27" x14ac:dyDescent="0.25">
      <c r="A103" s="14">
        <v>45236.729166666664</v>
      </c>
      <c r="B103">
        <v>202311</v>
      </c>
      <c r="C103" t="s">
        <v>292</v>
      </c>
      <c r="D103" s="1" t="s">
        <v>444</v>
      </c>
      <c r="E103" t="s">
        <v>298</v>
      </c>
      <c r="F103" t="s">
        <v>299</v>
      </c>
      <c r="G103" s="8">
        <v>202110</v>
      </c>
      <c r="L103" s="9">
        <v>1</v>
      </c>
      <c r="Q103">
        <v>1</v>
      </c>
      <c r="T103" s="5">
        <v>1</v>
      </c>
      <c r="W103">
        <v>1</v>
      </c>
      <c r="AA103" t="s">
        <v>300</v>
      </c>
    </row>
    <row r="104" spans="1:27" x14ac:dyDescent="0.25">
      <c r="A104" s="14">
        <v>45236.84375</v>
      </c>
      <c r="B104">
        <v>202311</v>
      </c>
      <c r="C104" s="7" t="s">
        <v>464</v>
      </c>
      <c r="D104" s="6" t="s">
        <v>463</v>
      </c>
      <c r="E104" t="s">
        <v>301</v>
      </c>
      <c r="F104" t="s">
        <v>305</v>
      </c>
      <c r="G104" s="8">
        <v>202103</v>
      </c>
      <c r="M104">
        <v>1</v>
      </c>
      <c r="R104">
        <v>1</v>
      </c>
      <c r="U104">
        <v>1</v>
      </c>
      <c r="X104">
        <v>1</v>
      </c>
      <c r="AA104" t="s">
        <v>309</v>
      </c>
    </row>
    <row r="105" spans="1:27" x14ac:dyDescent="0.25">
      <c r="A105" s="14">
        <v>45236.84375</v>
      </c>
      <c r="B105">
        <v>202311</v>
      </c>
      <c r="C105" t="s">
        <v>467</v>
      </c>
      <c r="D105" s="6" t="s">
        <v>465</v>
      </c>
      <c r="E105" t="s">
        <v>302</v>
      </c>
      <c r="F105" t="s">
        <v>306</v>
      </c>
      <c r="G105" s="8">
        <v>202104</v>
      </c>
      <c r="M105">
        <v>1</v>
      </c>
      <c r="R105">
        <v>1</v>
      </c>
      <c r="U105">
        <v>1</v>
      </c>
      <c r="X105">
        <v>1</v>
      </c>
      <c r="AA105" t="s">
        <v>309</v>
      </c>
    </row>
    <row r="106" spans="1:27" x14ac:dyDescent="0.25">
      <c r="A106" s="14">
        <v>45236.84375</v>
      </c>
      <c r="B106">
        <v>202311</v>
      </c>
      <c r="C106" t="s">
        <v>468</v>
      </c>
      <c r="D106" s="6" t="s">
        <v>466</v>
      </c>
      <c r="E106" t="s">
        <v>303</v>
      </c>
      <c r="F106" t="s">
        <v>307</v>
      </c>
      <c r="G106" s="8">
        <v>202105</v>
      </c>
      <c r="M106">
        <v>1</v>
      </c>
      <c r="R106">
        <v>1</v>
      </c>
      <c r="U106">
        <v>1</v>
      </c>
      <c r="X106">
        <v>1</v>
      </c>
      <c r="AA106" t="s">
        <v>309</v>
      </c>
    </row>
    <row r="107" spans="1:27" x14ac:dyDescent="0.25">
      <c r="A107" s="14">
        <v>45236.84375</v>
      </c>
      <c r="B107">
        <v>202311</v>
      </c>
      <c r="C107" t="s">
        <v>470</v>
      </c>
      <c r="D107" s="6" t="s">
        <v>469</v>
      </c>
      <c r="E107" t="s">
        <v>304</v>
      </c>
      <c r="F107" t="s">
        <v>308</v>
      </c>
      <c r="G107" s="8">
        <v>202106</v>
      </c>
      <c r="M107">
        <v>1</v>
      </c>
      <c r="R107">
        <v>1</v>
      </c>
      <c r="T107">
        <v>1</v>
      </c>
      <c r="X107">
        <v>1</v>
      </c>
      <c r="AA107" t="s">
        <v>309</v>
      </c>
    </row>
    <row r="108" spans="1:27" x14ac:dyDescent="0.25">
      <c r="A108" s="14">
        <v>45236.84375</v>
      </c>
      <c r="B108">
        <v>202311</v>
      </c>
      <c r="C108" t="s">
        <v>472</v>
      </c>
      <c r="D108" s="1" t="s">
        <v>471</v>
      </c>
      <c r="E108" t="s">
        <v>310</v>
      </c>
      <c r="F108" t="s">
        <v>312</v>
      </c>
      <c r="G108" t="s">
        <v>313</v>
      </c>
      <c r="N108">
        <v>1</v>
      </c>
      <c r="R108">
        <v>1</v>
      </c>
      <c r="U108">
        <v>1</v>
      </c>
      <c r="X108">
        <v>1</v>
      </c>
      <c r="AA108" t="s">
        <v>314</v>
      </c>
    </row>
    <row r="109" spans="1:27" x14ac:dyDescent="0.25">
      <c r="A109" s="14">
        <v>45236.84375</v>
      </c>
      <c r="B109">
        <v>202311</v>
      </c>
      <c r="C109" t="s">
        <v>473</v>
      </c>
      <c r="D109" s="1" t="s">
        <v>469</v>
      </c>
      <c r="E109" t="s">
        <v>311</v>
      </c>
      <c r="F109" t="s">
        <v>311</v>
      </c>
      <c r="G109" s="8">
        <v>202106</v>
      </c>
      <c r="N109">
        <v>1</v>
      </c>
      <c r="R109">
        <v>1</v>
      </c>
      <c r="U109">
        <v>1</v>
      </c>
      <c r="X109">
        <v>1</v>
      </c>
      <c r="AA109" t="s">
        <v>314</v>
      </c>
    </row>
    <row r="110" spans="1:27" x14ac:dyDescent="0.25">
      <c r="A110" s="14">
        <v>45236.84375</v>
      </c>
      <c r="B110">
        <v>202311</v>
      </c>
      <c r="C110" t="s">
        <v>455</v>
      </c>
      <c r="D110" s="1" t="s">
        <v>475</v>
      </c>
      <c r="E110" t="s">
        <v>315</v>
      </c>
      <c r="F110" t="s">
        <v>316</v>
      </c>
      <c r="G110" t="s">
        <v>296</v>
      </c>
      <c r="O110">
        <v>1</v>
      </c>
      <c r="R110">
        <v>1</v>
      </c>
      <c r="U110">
        <v>1</v>
      </c>
      <c r="X110">
        <v>1</v>
      </c>
      <c r="AA110" t="s">
        <v>317</v>
      </c>
    </row>
    <row r="111" spans="1:27" x14ac:dyDescent="0.25">
      <c r="A111" s="14">
        <v>45236.84375</v>
      </c>
      <c r="B111">
        <v>202311</v>
      </c>
      <c r="C111" t="s">
        <v>476</v>
      </c>
      <c r="D111" s="1" t="s">
        <v>475</v>
      </c>
      <c r="E111" t="s">
        <v>318</v>
      </c>
      <c r="F111" t="s">
        <v>319</v>
      </c>
      <c r="G111" t="s">
        <v>296</v>
      </c>
      <c r="P111">
        <v>1</v>
      </c>
      <c r="R111">
        <v>1</v>
      </c>
      <c r="U111">
        <v>1</v>
      </c>
      <c r="X111">
        <v>1</v>
      </c>
      <c r="AA111" t="s">
        <v>320</v>
      </c>
    </row>
    <row r="112" spans="1:27" x14ac:dyDescent="0.25">
      <c r="A112" s="14">
        <v>45236.854166666664</v>
      </c>
      <c r="B112">
        <v>202311</v>
      </c>
      <c r="C112" t="s">
        <v>477</v>
      </c>
      <c r="D112" s="1" t="s">
        <v>427</v>
      </c>
      <c r="E112" t="s">
        <v>321</v>
      </c>
      <c r="F112" t="s">
        <v>322</v>
      </c>
      <c r="G112">
        <v>202111</v>
      </c>
      <c r="I112">
        <v>1</v>
      </c>
      <c r="M112">
        <v>1</v>
      </c>
      <c r="R112">
        <v>1</v>
      </c>
      <c r="T112">
        <v>1</v>
      </c>
      <c r="X112">
        <v>1</v>
      </c>
      <c r="AA112" t="s">
        <v>333</v>
      </c>
    </row>
    <row r="113" spans="1:27" x14ac:dyDescent="0.25">
      <c r="A113" s="14">
        <v>45236.854166666664</v>
      </c>
      <c r="B113">
        <v>202311</v>
      </c>
      <c r="C113" t="s">
        <v>478</v>
      </c>
      <c r="D113" s="1" t="s">
        <v>427</v>
      </c>
      <c r="E113" t="s">
        <v>323</v>
      </c>
      <c r="F113" t="s">
        <v>324</v>
      </c>
      <c r="G113">
        <v>202112</v>
      </c>
      <c r="I113">
        <v>1</v>
      </c>
      <c r="M113">
        <v>1</v>
      </c>
      <c r="R113">
        <v>1</v>
      </c>
      <c r="T113">
        <v>1</v>
      </c>
      <c r="X113">
        <v>1</v>
      </c>
      <c r="AA113" t="s">
        <v>333</v>
      </c>
    </row>
    <row r="114" spans="1:27" x14ac:dyDescent="0.25">
      <c r="A114" s="14">
        <v>45236.854166666664</v>
      </c>
      <c r="B114">
        <v>202311</v>
      </c>
      <c r="C114" t="s">
        <v>479</v>
      </c>
      <c r="D114" s="1" t="s">
        <v>427</v>
      </c>
      <c r="E114" t="s">
        <v>325</v>
      </c>
      <c r="F114" t="s">
        <v>326</v>
      </c>
      <c r="G114">
        <v>202201</v>
      </c>
      <c r="I114">
        <v>1</v>
      </c>
      <c r="M114">
        <v>1</v>
      </c>
      <c r="R114">
        <v>1</v>
      </c>
      <c r="T114">
        <v>1</v>
      </c>
      <c r="X114">
        <v>1</v>
      </c>
      <c r="AA114" t="s">
        <v>333</v>
      </c>
    </row>
    <row r="115" spans="1:27" x14ac:dyDescent="0.25">
      <c r="A115" s="14">
        <v>45236.854166666664</v>
      </c>
      <c r="B115">
        <v>202311</v>
      </c>
      <c r="C115" t="s">
        <v>480</v>
      </c>
      <c r="D115" s="1" t="s">
        <v>427</v>
      </c>
      <c r="E115" t="s">
        <v>327</v>
      </c>
      <c r="F115" t="s">
        <v>328</v>
      </c>
      <c r="G115">
        <v>202206</v>
      </c>
      <c r="H115">
        <v>1</v>
      </c>
      <c r="I115">
        <v>1</v>
      </c>
      <c r="M115">
        <v>1</v>
      </c>
      <c r="R115">
        <v>1</v>
      </c>
      <c r="T115">
        <v>1</v>
      </c>
      <c r="X115">
        <v>1</v>
      </c>
      <c r="AA115" t="s">
        <v>333</v>
      </c>
    </row>
    <row r="116" spans="1:27" x14ac:dyDescent="0.25">
      <c r="A116" s="14">
        <v>45236.854166666664</v>
      </c>
      <c r="B116">
        <v>202311</v>
      </c>
      <c r="C116" t="s">
        <v>481</v>
      </c>
      <c r="D116" s="1" t="s">
        <v>427</v>
      </c>
      <c r="E116" t="s">
        <v>329</v>
      </c>
      <c r="F116" t="s">
        <v>330</v>
      </c>
      <c r="G116">
        <v>202207</v>
      </c>
      <c r="I116">
        <v>1</v>
      </c>
      <c r="M116">
        <v>1</v>
      </c>
      <c r="R116">
        <v>1</v>
      </c>
      <c r="T116">
        <v>1</v>
      </c>
      <c r="X116">
        <v>1</v>
      </c>
      <c r="AA116" t="s">
        <v>333</v>
      </c>
    </row>
    <row r="117" spans="1:27" x14ac:dyDescent="0.25">
      <c r="A117" s="14">
        <v>45236.854166666664</v>
      </c>
      <c r="B117">
        <v>202311</v>
      </c>
      <c r="C117" t="s">
        <v>482</v>
      </c>
      <c r="D117" s="1" t="s">
        <v>427</v>
      </c>
      <c r="E117" t="s">
        <v>331</v>
      </c>
      <c r="F117" t="s">
        <v>332</v>
      </c>
      <c r="G117">
        <v>202211</v>
      </c>
      <c r="H117">
        <v>1</v>
      </c>
      <c r="I117">
        <v>1</v>
      </c>
      <c r="M117">
        <v>1</v>
      </c>
      <c r="R117">
        <v>1</v>
      </c>
      <c r="T117">
        <v>1</v>
      </c>
      <c r="X117">
        <v>1</v>
      </c>
      <c r="AA117" t="s">
        <v>333</v>
      </c>
    </row>
    <row r="118" spans="1:27" x14ac:dyDescent="0.25">
      <c r="A118" s="14">
        <v>45236.854166666664</v>
      </c>
      <c r="B118">
        <v>202311</v>
      </c>
      <c r="C118" t="s">
        <v>483</v>
      </c>
      <c r="D118" s="1" t="s">
        <v>427</v>
      </c>
      <c r="E118" t="s">
        <v>334</v>
      </c>
      <c r="F118" t="s">
        <v>335</v>
      </c>
      <c r="G118" t="s">
        <v>342</v>
      </c>
      <c r="I118">
        <v>1</v>
      </c>
      <c r="N118">
        <v>1</v>
      </c>
      <c r="R118">
        <v>1</v>
      </c>
      <c r="T118">
        <v>1</v>
      </c>
      <c r="X118">
        <v>1</v>
      </c>
      <c r="AA118" t="s">
        <v>346</v>
      </c>
    </row>
    <row r="119" spans="1:27" x14ac:dyDescent="0.25">
      <c r="A119" s="14">
        <v>45236.854166666664</v>
      </c>
      <c r="B119">
        <v>202311</v>
      </c>
      <c r="C119" t="s">
        <v>484</v>
      </c>
      <c r="D119" s="1" t="s">
        <v>427</v>
      </c>
      <c r="E119" t="s">
        <v>336</v>
      </c>
      <c r="F119" t="s">
        <v>337</v>
      </c>
      <c r="G119" t="s">
        <v>343</v>
      </c>
      <c r="I119">
        <v>1</v>
      </c>
      <c r="N119">
        <v>1</v>
      </c>
      <c r="R119">
        <v>1</v>
      </c>
      <c r="T119">
        <v>1</v>
      </c>
      <c r="X119">
        <v>1</v>
      </c>
      <c r="AA119" t="s">
        <v>346</v>
      </c>
    </row>
    <row r="120" spans="1:27" x14ac:dyDescent="0.25">
      <c r="A120" s="14">
        <v>45236.854166666664</v>
      </c>
      <c r="B120">
        <v>202311</v>
      </c>
      <c r="C120" t="s">
        <v>485</v>
      </c>
      <c r="D120" s="1" t="s">
        <v>427</v>
      </c>
      <c r="E120" t="s">
        <v>338</v>
      </c>
      <c r="F120" t="s">
        <v>339</v>
      </c>
      <c r="G120" t="s">
        <v>344</v>
      </c>
      <c r="H120">
        <v>1</v>
      </c>
      <c r="I120">
        <v>1</v>
      </c>
      <c r="N120">
        <v>1</v>
      </c>
      <c r="R120">
        <v>1</v>
      </c>
      <c r="T120">
        <v>1</v>
      </c>
      <c r="X120">
        <v>1</v>
      </c>
      <c r="AA120" t="s">
        <v>346</v>
      </c>
    </row>
    <row r="121" spans="1:27" x14ac:dyDescent="0.25">
      <c r="A121" s="14">
        <v>45236.854166666664</v>
      </c>
      <c r="B121">
        <v>202311</v>
      </c>
      <c r="C121" t="s">
        <v>486</v>
      </c>
      <c r="D121" s="1" t="s">
        <v>427</v>
      </c>
      <c r="E121" t="s">
        <v>340</v>
      </c>
      <c r="F121" t="s">
        <v>341</v>
      </c>
      <c r="G121" t="s">
        <v>345</v>
      </c>
      <c r="H121">
        <v>1</v>
      </c>
      <c r="I121">
        <v>1</v>
      </c>
      <c r="N121">
        <v>1</v>
      </c>
      <c r="R121">
        <v>1</v>
      </c>
      <c r="T121">
        <v>1</v>
      </c>
      <c r="X121">
        <v>1</v>
      </c>
      <c r="AA121" t="s">
        <v>346</v>
      </c>
    </row>
    <row r="122" spans="1:27" x14ac:dyDescent="0.25">
      <c r="A122" s="14">
        <v>45236.854166666664</v>
      </c>
      <c r="B122">
        <v>202311</v>
      </c>
      <c r="C122" t="s">
        <v>455</v>
      </c>
      <c r="D122" s="1" t="s">
        <v>427</v>
      </c>
      <c r="E122" t="s">
        <v>347</v>
      </c>
      <c r="F122" t="s">
        <v>348</v>
      </c>
      <c r="G122" t="s">
        <v>216</v>
      </c>
      <c r="I122">
        <v>1</v>
      </c>
      <c r="O122">
        <v>1</v>
      </c>
      <c r="R122">
        <v>1</v>
      </c>
      <c r="T122">
        <v>1</v>
      </c>
      <c r="X122">
        <v>1</v>
      </c>
      <c r="AA122" t="s">
        <v>356</v>
      </c>
    </row>
    <row r="123" spans="1:27" x14ac:dyDescent="0.25">
      <c r="A123" s="14">
        <v>45236.854166666664</v>
      </c>
      <c r="B123">
        <v>202311</v>
      </c>
      <c r="C123" t="s">
        <v>396</v>
      </c>
      <c r="D123" s="1" t="s">
        <v>427</v>
      </c>
      <c r="E123" t="s">
        <v>349</v>
      </c>
      <c r="F123" t="s">
        <v>350</v>
      </c>
      <c r="G123" t="s">
        <v>351</v>
      </c>
      <c r="H123">
        <v>1</v>
      </c>
      <c r="I123">
        <v>1</v>
      </c>
      <c r="O123">
        <v>1</v>
      </c>
      <c r="R123">
        <v>1</v>
      </c>
      <c r="T123">
        <v>1</v>
      </c>
      <c r="X123">
        <v>1</v>
      </c>
      <c r="AA123" t="s">
        <v>356</v>
      </c>
    </row>
    <row r="124" spans="1:27" x14ac:dyDescent="0.25">
      <c r="A124" s="14">
        <v>45236.854166666664</v>
      </c>
      <c r="B124">
        <v>202311</v>
      </c>
      <c r="C124" t="s">
        <v>410</v>
      </c>
      <c r="D124" s="1" t="s">
        <v>427</v>
      </c>
      <c r="E124" t="s">
        <v>352</v>
      </c>
      <c r="F124" t="s">
        <v>353</v>
      </c>
      <c r="G124" t="s">
        <v>354</v>
      </c>
      <c r="H124">
        <v>1</v>
      </c>
      <c r="I124">
        <v>1</v>
      </c>
      <c r="P124">
        <v>1</v>
      </c>
      <c r="R124">
        <v>1</v>
      </c>
      <c r="T124">
        <v>1</v>
      </c>
      <c r="X124">
        <v>1</v>
      </c>
      <c r="AA124" t="s">
        <v>355</v>
      </c>
    </row>
    <row r="125" spans="1:27" x14ac:dyDescent="0.25">
      <c r="A125" s="14">
        <v>45238.666666666664</v>
      </c>
      <c r="B125">
        <v>202311</v>
      </c>
      <c r="C125" t="s">
        <v>487</v>
      </c>
      <c r="D125" s="1" t="s">
        <v>83</v>
      </c>
      <c r="E125" t="s">
        <v>357</v>
      </c>
      <c r="F125" t="s">
        <v>358</v>
      </c>
      <c r="G125" t="s">
        <v>359</v>
      </c>
      <c r="H125">
        <v>1</v>
      </c>
      <c r="M125">
        <v>1</v>
      </c>
      <c r="N125">
        <v>1</v>
      </c>
      <c r="O125">
        <v>1</v>
      </c>
      <c r="P125">
        <v>1</v>
      </c>
      <c r="S125">
        <v>1</v>
      </c>
      <c r="V125">
        <v>1</v>
      </c>
      <c r="X125">
        <v>1</v>
      </c>
      <c r="AA125" t="s">
        <v>360</v>
      </c>
    </row>
    <row r="126" spans="1:27" x14ac:dyDescent="0.25">
      <c r="A126" s="14">
        <v>45272.854166666664</v>
      </c>
      <c r="B126">
        <v>202312</v>
      </c>
      <c r="C126" t="s">
        <v>361</v>
      </c>
      <c r="D126" s="1" t="s">
        <v>445</v>
      </c>
      <c r="E126" t="s">
        <v>362</v>
      </c>
      <c r="F126" t="s">
        <v>363</v>
      </c>
      <c r="G126">
        <v>202212</v>
      </c>
      <c r="I126">
        <v>1</v>
      </c>
      <c r="L126">
        <v>1</v>
      </c>
      <c r="Q126">
        <v>1</v>
      </c>
      <c r="T126">
        <v>1</v>
      </c>
      <c r="W126">
        <v>1</v>
      </c>
      <c r="AA126" t="s">
        <v>364</v>
      </c>
    </row>
    <row r="127" spans="1:27" x14ac:dyDescent="0.25">
      <c r="A127" s="14">
        <v>45278.677083333336</v>
      </c>
      <c r="B127">
        <v>202312</v>
      </c>
      <c r="C127" t="s">
        <v>488</v>
      </c>
      <c r="D127" s="1" t="s">
        <v>474</v>
      </c>
      <c r="E127" t="s">
        <v>367</v>
      </c>
      <c r="F127" t="s">
        <v>367</v>
      </c>
      <c r="G127" t="s">
        <v>365</v>
      </c>
      <c r="I127">
        <v>1</v>
      </c>
      <c r="L127">
        <v>1</v>
      </c>
      <c r="R127">
        <v>1</v>
      </c>
      <c r="T127">
        <v>1</v>
      </c>
      <c r="X127">
        <v>1</v>
      </c>
      <c r="AA127" t="s">
        <v>366</v>
      </c>
    </row>
    <row r="128" spans="1:27" x14ac:dyDescent="0.25">
      <c r="A128" s="14">
        <v>45278.854166666664</v>
      </c>
      <c r="B128">
        <v>202312</v>
      </c>
      <c r="C128" t="s">
        <v>489</v>
      </c>
      <c r="D128" s="1" t="s">
        <v>474</v>
      </c>
      <c r="E128" t="s">
        <v>373</v>
      </c>
      <c r="F128" t="s">
        <v>374</v>
      </c>
      <c r="G128" t="s">
        <v>365</v>
      </c>
      <c r="H128">
        <v>1</v>
      </c>
      <c r="I128">
        <v>1</v>
      </c>
      <c r="M128">
        <v>1</v>
      </c>
      <c r="R128">
        <v>1</v>
      </c>
      <c r="T128">
        <v>1</v>
      </c>
      <c r="X128">
        <v>1</v>
      </c>
      <c r="AA128" t="s">
        <v>368</v>
      </c>
    </row>
    <row r="129" spans="1:27" x14ac:dyDescent="0.25">
      <c r="A129" s="14">
        <v>45278.864583333336</v>
      </c>
      <c r="B129">
        <v>202312</v>
      </c>
      <c r="C129" t="s">
        <v>490</v>
      </c>
      <c r="D129" s="1" t="s">
        <v>474</v>
      </c>
      <c r="E129" t="s">
        <v>373</v>
      </c>
      <c r="F129" t="s">
        <v>374</v>
      </c>
      <c r="G129" t="s">
        <v>369</v>
      </c>
      <c r="H129">
        <v>1</v>
      </c>
      <c r="I129">
        <v>1</v>
      </c>
      <c r="N129">
        <v>1</v>
      </c>
      <c r="R129">
        <v>1</v>
      </c>
      <c r="T129">
        <v>1</v>
      </c>
      <c r="X129">
        <v>1</v>
      </c>
      <c r="AA129" t="s">
        <v>371</v>
      </c>
    </row>
    <row r="130" spans="1:27" x14ac:dyDescent="0.25">
      <c r="A130" s="14">
        <v>45278.895833333336</v>
      </c>
      <c r="B130">
        <v>202312</v>
      </c>
      <c r="C130" t="s">
        <v>491</v>
      </c>
      <c r="D130" s="1" t="s">
        <v>474</v>
      </c>
      <c r="E130" t="s">
        <v>373</v>
      </c>
      <c r="F130" t="s">
        <v>374</v>
      </c>
      <c r="G130" t="s">
        <v>370</v>
      </c>
      <c r="H130">
        <v>1</v>
      </c>
      <c r="I130">
        <v>1</v>
      </c>
      <c r="O130">
        <v>1</v>
      </c>
      <c r="R130">
        <v>1</v>
      </c>
      <c r="T130">
        <v>1</v>
      </c>
      <c r="X130">
        <v>1</v>
      </c>
      <c r="AA130" t="s">
        <v>372</v>
      </c>
    </row>
    <row r="131" spans="1:27" x14ac:dyDescent="0.25">
      <c r="A131" s="14">
        <v>45279.895833333336</v>
      </c>
      <c r="B131">
        <v>202312</v>
      </c>
      <c r="C131" t="s">
        <v>410</v>
      </c>
      <c r="D131" s="1" t="s">
        <v>474</v>
      </c>
      <c r="E131" t="s">
        <v>373</v>
      </c>
      <c r="F131" t="s">
        <v>374</v>
      </c>
      <c r="G131" t="s">
        <v>354</v>
      </c>
      <c r="H131">
        <v>1</v>
      </c>
      <c r="I131">
        <v>1</v>
      </c>
      <c r="P131">
        <v>1</v>
      </c>
      <c r="R131">
        <v>1</v>
      </c>
      <c r="T131">
        <v>1</v>
      </c>
      <c r="X131">
        <v>1</v>
      </c>
      <c r="AA131" t="s">
        <v>375</v>
      </c>
    </row>
    <row r="132" spans="1:27" s="7" customFormat="1" x14ac:dyDescent="0.25">
      <c r="A132" s="17">
        <v>45329.78125</v>
      </c>
      <c r="B132" s="7">
        <v>202402</v>
      </c>
      <c r="C132" s="7" t="s">
        <v>379</v>
      </c>
      <c r="D132" s="6" t="s">
        <v>378</v>
      </c>
      <c r="E132" s="7" t="s">
        <v>380</v>
      </c>
      <c r="F132" s="7" t="s">
        <v>381</v>
      </c>
      <c r="G132" s="7" t="s">
        <v>382</v>
      </c>
      <c r="I132" s="7">
        <v>1</v>
      </c>
      <c r="L132" s="7">
        <v>1</v>
      </c>
      <c r="R132" s="7">
        <v>1</v>
      </c>
      <c r="T132" s="7">
        <v>1</v>
      </c>
      <c r="X132" s="7">
        <v>1</v>
      </c>
      <c r="AA132" s="7" t="s">
        <v>383</v>
      </c>
    </row>
    <row r="133" spans="1:27" x14ac:dyDescent="0.25">
      <c r="A133" s="14">
        <v>45329.78125</v>
      </c>
      <c r="B133">
        <v>202402</v>
      </c>
      <c r="C133" t="s">
        <v>22</v>
      </c>
      <c r="D133" s="1" t="s">
        <v>378</v>
      </c>
      <c r="E133" t="s">
        <v>385</v>
      </c>
      <c r="F133" t="s">
        <v>386</v>
      </c>
      <c r="G133">
        <v>202112</v>
      </c>
      <c r="I133">
        <v>1</v>
      </c>
      <c r="L133">
        <v>1</v>
      </c>
      <c r="Q133">
        <v>1</v>
      </c>
      <c r="T133">
        <v>1</v>
      </c>
      <c r="W133">
        <v>1</v>
      </c>
      <c r="AA133" t="s">
        <v>387</v>
      </c>
    </row>
    <row r="134" spans="1:27" x14ac:dyDescent="0.25">
      <c r="A134" s="14">
        <v>45329.78125</v>
      </c>
      <c r="B134">
        <v>202402</v>
      </c>
      <c r="C134" t="s">
        <v>384</v>
      </c>
      <c r="D134" s="1" t="s">
        <v>378</v>
      </c>
      <c r="E134" t="s">
        <v>388</v>
      </c>
      <c r="F134" t="s">
        <v>389</v>
      </c>
      <c r="G134">
        <v>202209</v>
      </c>
      <c r="I134">
        <v>1</v>
      </c>
      <c r="L134">
        <v>1</v>
      </c>
      <c r="T134">
        <v>1</v>
      </c>
      <c r="W134">
        <v>1</v>
      </c>
      <c r="AA134" t="s">
        <v>390</v>
      </c>
    </row>
    <row r="135" spans="1:27" x14ac:dyDescent="0.25">
      <c r="A135" s="14">
        <v>45334.840277777781</v>
      </c>
      <c r="B135">
        <v>202402</v>
      </c>
      <c r="C135" t="s">
        <v>391</v>
      </c>
      <c r="D135" s="1" t="s">
        <v>392</v>
      </c>
      <c r="E135" s="7" t="s">
        <v>380</v>
      </c>
      <c r="F135" s="7" t="s">
        <v>381</v>
      </c>
      <c r="G135" s="7" t="s">
        <v>351</v>
      </c>
      <c r="I135">
        <v>1</v>
      </c>
      <c r="L135">
        <v>1</v>
      </c>
      <c r="R135">
        <v>1</v>
      </c>
      <c r="T135">
        <v>1</v>
      </c>
      <c r="X135">
        <v>1</v>
      </c>
      <c r="AA135" s="7" t="s">
        <v>383</v>
      </c>
    </row>
    <row r="136" spans="1:27" x14ac:dyDescent="0.25">
      <c r="A136" s="14">
        <v>45334.840277777781</v>
      </c>
      <c r="B136">
        <v>202402</v>
      </c>
      <c r="C136" t="s">
        <v>393</v>
      </c>
      <c r="D136" s="1" t="s">
        <v>392</v>
      </c>
      <c r="E136" s="7" t="s">
        <v>380</v>
      </c>
      <c r="F136" s="7" t="s">
        <v>381</v>
      </c>
      <c r="G136" t="s">
        <v>394</v>
      </c>
      <c r="I136">
        <v>1</v>
      </c>
      <c r="L136">
        <v>1</v>
      </c>
      <c r="R136">
        <v>1</v>
      </c>
      <c r="T136">
        <v>1</v>
      </c>
      <c r="X136">
        <v>1</v>
      </c>
      <c r="AA136" s="7" t="s">
        <v>383</v>
      </c>
    </row>
    <row r="137" spans="1:27" x14ac:dyDescent="0.25">
      <c r="A137" s="14">
        <v>45335.635416666664</v>
      </c>
      <c r="B137">
        <v>202402</v>
      </c>
      <c r="C137" t="s">
        <v>395</v>
      </c>
      <c r="D137" s="1" t="s">
        <v>397</v>
      </c>
      <c r="E137" s="7" t="s">
        <v>398</v>
      </c>
      <c r="F137" t="s">
        <v>399</v>
      </c>
      <c r="G137" t="s">
        <v>351</v>
      </c>
      <c r="H137">
        <v>1</v>
      </c>
      <c r="I137">
        <v>1</v>
      </c>
      <c r="M137">
        <v>1</v>
      </c>
      <c r="R137">
        <v>1</v>
      </c>
      <c r="U137">
        <v>1</v>
      </c>
      <c r="X137">
        <v>1</v>
      </c>
      <c r="AA137" s="7" t="s">
        <v>402</v>
      </c>
    </row>
    <row r="138" spans="1:27" x14ac:dyDescent="0.25">
      <c r="A138" s="18">
        <v>45335.71875</v>
      </c>
      <c r="B138">
        <v>202402</v>
      </c>
      <c r="C138" t="s">
        <v>396</v>
      </c>
      <c r="D138" s="1" t="s">
        <v>392</v>
      </c>
      <c r="E138" s="7" t="s">
        <v>398</v>
      </c>
      <c r="F138" t="s">
        <v>399</v>
      </c>
      <c r="G138" t="s">
        <v>351</v>
      </c>
      <c r="H138">
        <v>1</v>
      </c>
      <c r="I138">
        <v>1</v>
      </c>
      <c r="O138">
        <v>1</v>
      </c>
      <c r="R138">
        <v>1</v>
      </c>
      <c r="T138">
        <v>1</v>
      </c>
      <c r="X138">
        <v>1</v>
      </c>
      <c r="AA138" s="7" t="s">
        <v>403</v>
      </c>
    </row>
    <row r="139" spans="1:27" x14ac:dyDescent="0.25">
      <c r="A139" s="18">
        <v>45335.71875</v>
      </c>
      <c r="B139">
        <v>202402</v>
      </c>
      <c r="C139" t="s">
        <v>396</v>
      </c>
      <c r="D139" s="1" t="s">
        <v>378</v>
      </c>
      <c r="E139" s="7" t="s">
        <v>400</v>
      </c>
      <c r="F139" t="s">
        <v>401</v>
      </c>
      <c r="G139" t="s">
        <v>351</v>
      </c>
      <c r="H139">
        <v>1</v>
      </c>
      <c r="I139">
        <v>1</v>
      </c>
      <c r="O139">
        <v>1</v>
      </c>
      <c r="R139">
        <v>1</v>
      </c>
      <c r="T139">
        <v>1</v>
      </c>
      <c r="X139">
        <v>1</v>
      </c>
      <c r="AA139" s="7" t="s">
        <v>403</v>
      </c>
    </row>
    <row r="140" spans="1:27" x14ac:dyDescent="0.25">
      <c r="A140" s="18">
        <v>45335.75</v>
      </c>
      <c r="B140">
        <v>202402</v>
      </c>
      <c r="C140" t="s">
        <v>404</v>
      </c>
      <c r="D140" s="1" t="s">
        <v>392</v>
      </c>
      <c r="E140" s="7" t="s">
        <v>380</v>
      </c>
      <c r="F140" s="7" t="s">
        <v>381</v>
      </c>
      <c r="G140" s="7" t="s">
        <v>405</v>
      </c>
      <c r="I140">
        <v>1</v>
      </c>
      <c r="L140">
        <v>1</v>
      </c>
      <c r="R140">
        <v>1</v>
      </c>
      <c r="T140">
        <v>1</v>
      </c>
      <c r="X140">
        <v>1</v>
      </c>
      <c r="AA140" s="7" t="s">
        <v>383</v>
      </c>
    </row>
    <row r="141" spans="1:27" x14ac:dyDescent="0.25">
      <c r="A141" s="18">
        <v>45336.708333333336</v>
      </c>
      <c r="B141">
        <v>202402</v>
      </c>
      <c r="C141" t="s">
        <v>406</v>
      </c>
      <c r="D141" s="1" t="s">
        <v>392</v>
      </c>
      <c r="E141" s="7" t="s">
        <v>398</v>
      </c>
      <c r="F141" t="s">
        <v>399</v>
      </c>
      <c r="G141" t="s">
        <v>351</v>
      </c>
      <c r="H141">
        <v>1</v>
      </c>
      <c r="I141">
        <v>1</v>
      </c>
      <c r="N141">
        <v>1</v>
      </c>
      <c r="R141">
        <v>1</v>
      </c>
      <c r="T141">
        <v>1</v>
      </c>
      <c r="X141">
        <v>1</v>
      </c>
      <c r="AA141" s="7" t="s">
        <v>407</v>
      </c>
    </row>
    <row r="142" spans="1:27" x14ac:dyDescent="0.25">
      <c r="A142" s="18">
        <v>45336.708333333336</v>
      </c>
      <c r="B142">
        <v>202402</v>
      </c>
      <c r="C142" t="s">
        <v>406</v>
      </c>
      <c r="D142" s="1" t="s">
        <v>378</v>
      </c>
      <c r="E142" s="7" t="s">
        <v>408</v>
      </c>
      <c r="F142" s="7" t="s">
        <v>409</v>
      </c>
      <c r="G142" t="s">
        <v>351</v>
      </c>
      <c r="H142">
        <v>1</v>
      </c>
      <c r="I142">
        <v>1</v>
      </c>
      <c r="N142">
        <v>1</v>
      </c>
      <c r="R142">
        <v>1</v>
      </c>
      <c r="T142">
        <v>1</v>
      </c>
      <c r="X142">
        <v>1</v>
      </c>
      <c r="AA142" s="7" t="s">
        <v>407</v>
      </c>
    </row>
    <row r="143" spans="1:27" x14ac:dyDescent="0.25">
      <c r="A143" s="18">
        <v>44607.635416666664</v>
      </c>
      <c r="B143">
        <v>202402</v>
      </c>
      <c r="C143" t="s">
        <v>410</v>
      </c>
      <c r="D143" s="1" t="s">
        <v>392</v>
      </c>
      <c r="E143" s="7" t="s">
        <v>398</v>
      </c>
      <c r="F143" t="s">
        <v>399</v>
      </c>
      <c r="G143" t="s">
        <v>354</v>
      </c>
      <c r="H143">
        <v>1</v>
      </c>
      <c r="I143">
        <v>1</v>
      </c>
      <c r="P143">
        <v>1</v>
      </c>
      <c r="R143">
        <v>1</v>
      </c>
      <c r="T143">
        <v>1</v>
      </c>
      <c r="X143">
        <v>1</v>
      </c>
      <c r="AA143" s="7" t="s">
        <v>411</v>
      </c>
    </row>
    <row r="144" spans="1:27" x14ac:dyDescent="0.25">
      <c r="A144" s="18">
        <v>44607.635416666664</v>
      </c>
      <c r="B144">
        <v>202402</v>
      </c>
      <c r="C144" t="s">
        <v>410</v>
      </c>
      <c r="D144" s="1" t="s">
        <v>378</v>
      </c>
      <c r="E144" s="7" t="s">
        <v>412</v>
      </c>
      <c r="F144" t="s">
        <v>413</v>
      </c>
      <c r="G144" t="s">
        <v>354</v>
      </c>
      <c r="H144">
        <v>1</v>
      </c>
      <c r="I144">
        <v>1</v>
      </c>
      <c r="P144">
        <v>1</v>
      </c>
      <c r="R144">
        <v>1</v>
      </c>
      <c r="T144">
        <v>1</v>
      </c>
      <c r="X144">
        <v>1</v>
      </c>
      <c r="AA144" s="7" t="s">
        <v>411</v>
      </c>
    </row>
    <row r="145" spans="1:27" x14ac:dyDescent="0.25">
      <c r="A145" s="18">
        <v>45369.875</v>
      </c>
      <c r="B145">
        <v>202403</v>
      </c>
      <c r="C145" t="s">
        <v>501</v>
      </c>
      <c r="D145" s="1" t="s">
        <v>500</v>
      </c>
      <c r="E145" s="7" t="s">
        <v>72</v>
      </c>
      <c r="F145" s="7" t="s">
        <v>72</v>
      </c>
      <c r="G145">
        <v>202305</v>
      </c>
      <c r="L145">
        <v>1</v>
      </c>
      <c r="R145">
        <v>1</v>
      </c>
      <c r="T145">
        <v>1</v>
      </c>
      <c r="X145">
        <v>1</v>
      </c>
      <c r="Y145">
        <v>1</v>
      </c>
      <c r="AA145" s="7" t="s">
        <v>502</v>
      </c>
    </row>
    <row r="146" spans="1:27" x14ac:dyDescent="0.25">
      <c r="A146" s="18">
        <v>45370.895833333336</v>
      </c>
      <c r="B146">
        <v>202403</v>
      </c>
      <c r="C146" t="s">
        <v>503</v>
      </c>
      <c r="D146" s="1" t="s">
        <v>504</v>
      </c>
      <c r="E146" s="7" t="s">
        <v>505</v>
      </c>
      <c r="F146" s="7" t="s">
        <v>389</v>
      </c>
      <c r="G146">
        <v>202304</v>
      </c>
      <c r="K146">
        <v>1</v>
      </c>
      <c r="L146">
        <v>1</v>
      </c>
      <c r="R146">
        <v>1</v>
      </c>
      <c r="U146">
        <v>1</v>
      </c>
      <c r="X146">
        <v>1</v>
      </c>
      <c r="AA146" s="7" t="s">
        <v>506</v>
      </c>
    </row>
    <row r="147" spans="1:27" x14ac:dyDescent="0.25">
      <c r="A147" s="18">
        <v>45370.927083333336</v>
      </c>
      <c r="B147">
        <v>202403</v>
      </c>
      <c r="C147" t="s">
        <v>507</v>
      </c>
      <c r="D147" s="1" t="s">
        <v>508</v>
      </c>
      <c r="E147" s="7" t="s">
        <v>509</v>
      </c>
      <c r="F147" s="7" t="s">
        <v>510</v>
      </c>
      <c r="G147" s="7" t="s">
        <v>382</v>
      </c>
      <c r="I147">
        <v>1</v>
      </c>
      <c r="L147">
        <v>1</v>
      </c>
      <c r="R147">
        <v>1</v>
      </c>
      <c r="U147">
        <v>1</v>
      </c>
      <c r="X147">
        <v>1</v>
      </c>
      <c r="AA147" s="7" t="s">
        <v>511</v>
      </c>
    </row>
    <row r="148" spans="1:27" x14ac:dyDescent="0.25">
      <c r="A148" s="19">
        <v>45380.697916666664</v>
      </c>
      <c r="B148" s="7">
        <v>202403</v>
      </c>
      <c r="C148" s="7" t="s">
        <v>395</v>
      </c>
      <c r="D148" s="7" t="s">
        <v>513</v>
      </c>
      <c r="E148" s="7" t="s">
        <v>524</v>
      </c>
      <c r="F148" s="7" t="s">
        <v>524</v>
      </c>
      <c r="G148" s="7">
        <v>202204</v>
      </c>
      <c r="H148">
        <v>1</v>
      </c>
      <c r="I148">
        <v>1</v>
      </c>
      <c r="M148">
        <v>1</v>
      </c>
      <c r="R148">
        <v>1</v>
      </c>
      <c r="U148">
        <v>1</v>
      </c>
      <c r="W148">
        <v>1</v>
      </c>
      <c r="AA148" s="7" t="s">
        <v>516</v>
      </c>
    </row>
    <row r="149" spans="1:27" x14ac:dyDescent="0.25">
      <c r="A149" s="19">
        <v>45380.697916666664</v>
      </c>
      <c r="B149" s="7">
        <v>202403</v>
      </c>
      <c r="C149" s="7" t="s">
        <v>395</v>
      </c>
      <c r="D149" s="7" t="s">
        <v>514</v>
      </c>
      <c r="E149" s="7" t="s">
        <v>524</v>
      </c>
      <c r="F149" s="7" t="s">
        <v>524</v>
      </c>
      <c r="G149" s="7" t="s">
        <v>515</v>
      </c>
      <c r="H149">
        <v>1</v>
      </c>
      <c r="I149">
        <v>1</v>
      </c>
      <c r="M149">
        <v>1</v>
      </c>
      <c r="R149">
        <v>1</v>
      </c>
      <c r="U149">
        <v>1</v>
      </c>
      <c r="X149">
        <v>1</v>
      </c>
      <c r="AA149" s="7" t="s">
        <v>516</v>
      </c>
    </row>
    <row r="150" spans="1:27" x14ac:dyDescent="0.25">
      <c r="A150" s="18">
        <v>45380.791666666664</v>
      </c>
      <c r="B150" s="7">
        <v>202403</v>
      </c>
      <c r="C150" s="7" t="s">
        <v>406</v>
      </c>
      <c r="D150" s="7" t="s">
        <v>513</v>
      </c>
      <c r="E150" s="7" t="s">
        <v>523</v>
      </c>
      <c r="F150" s="7" t="s">
        <v>523</v>
      </c>
      <c r="G150" s="7" t="s">
        <v>520</v>
      </c>
      <c r="H150">
        <v>1</v>
      </c>
      <c r="I150">
        <v>1</v>
      </c>
      <c r="N150">
        <v>1</v>
      </c>
      <c r="R150">
        <v>1</v>
      </c>
      <c r="U150">
        <v>1</v>
      </c>
      <c r="X150">
        <v>1</v>
      </c>
      <c r="AA150" s="7" t="s">
        <v>518</v>
      </c>
    </row>
    <row r="151" spans="1:27" x14ac:dyDescent="0.25">
      <c r="A151" s="18">
        <v>45380.791666666664</v>
      </c>
      <c r="B151" s="7">
        <v>202403</v>
      </c>
      <c r="C151" s="7" t="s">
        <v>406</v>
      </c>
      <c r="D151" s="7" t="s">
        <v>519</v>
      </c>
      <c r="E151" s="7" t="s">
        <v>523</v>
      </c>
      <c r="F151" s="7" t="s">
        <v>523</v>
      </c>
      <c r="G151" s="7" t="s">
        <v>517</v>
      </c>
      <c r="H151">
        <v>1</v>
      </c>
      <c r="I151">
        <v>1</v>
      </c>
      <c r="N151">
        <v>1</v>
      </c>
      <c r="R151">
        <v>1</v>
      </c>
      <c r="U151">
        <v>1</v>
      </c>
      <c r="X151">
        <v>1</v>
      </c>
      <c r="AA151" s="7" t="s">
        <v>518</v>
      </c>
    </row>
    <row r="152" spans="1:27" x14ac:dyDescent="0.25">
      <c r="A152" s="18">
        <v>45380.8125</v>
      </c>
      <c r="B152" s="7">
        <v>202403</v>
      </c>
      <c r="C152" s="7" t="s">
        <v>521</v>
      </c>
      <c r="D152" t="s">
        <v>512</v>
      </c>
      <c r="E152" s="7" t="s">
        <v>525</v>
      </c>
      <c r="F152" s="7" t="s">
        <v>525</v>
      </c>
      <c r="G152" s="7" t="s">
        <v>351</v>
      </c>
      <c r="H152">
        <v>1</v>
      </c>
      <c r="I152">
        <v>1</v>
      </c>
      <c r="O152">
        <v>1</v>
      </c>
      <c r="R152">
        <v>1</v>
      </c>
      <c r="U152">
        <v>1</v>
      </c>
      <c r="X152">
        <v>1</v>
      </c>
      <c r="AA152" s="7" t="s">
        <v>522</v>
      </c>
    </row>
    <row r="153" spans="1:27" x14ac:dyDescent="0.25">
      <c r="A153" s="18">
        <v>45380.822916666664</v>
      </c>
      <c r="B153" s="7">
        <v>202403</v>
      </c>
      <c r="C153" s="7" t="s">
        <v>410</v>
      </c>
      <c r="D153" t="s">
        <v>513</v>
      </c>
      <c r="E153" s="7" t="s">
        <v>526</v>
      </c>
      <c r="F153" s="7" t="s">
        <v>526</v>
      </c>
      <c r="G153" s="7" t="s">
        <v>527</v>
      </c>
      <c r="H153">
        <v>1</v>
      </c>
      <c r="I153">
        <v>1</v>
      </c>
      <c r="P153">
        <v>1</v>
      </c>
      <c r="R153">
        <v>1</v>
      </c>
      <c r="U153">
        <v>1</v>
      </c>
      <c r="X153">
        <v>1</v>
      </c>
      <c r="AA153" s="7" t="s">
        <v>528</v>
      </c>
    </row>
    <row r="154" spans="1:27" x14ac:dyDescent="0.25">
      <c r="A154" s="18">
        <v>414278.85416666669</v>
      </c>
      <c r="B154" s="7">
        <v>202404</v>
      </c>
      <c r="C154" t="s">
        <v>531</v>
      </c>
      <c r="D154" t="s">
        <v>530</v>
      </c>
      <c r="E154" s="7" t="s">
        <v>72</v>
      </c>
      <c r="F154" s="7" t="s">
        <v>72</v>
      </c>
      <c r="G154">
        <v>202304</v>
      </c>
      <c r="L154">
        <v>1</v>
      </c>
      <c r="Q154">
        <v>1</v>
      </c>
      <c r="T154">
        <v>1</v>
      </c>
      <c r="W154">
        <v>1</v>
      </c>
      <c r="Y154">
        <v>1</v>
      </c>
      <c r="AA154" s="7" t="s">
        <v>532</v>
      </c>
    </row>
    <row r="155" spans="1:27" x14ac:dyDescent="0.25">
      <c r="A155" s="18">
        <v>414278.85416666669</v>
      </c>
      <c r="B155" s="7">
        <v>202404</v>
      </c>
      <c r="C155" t="s">
        <v>529</v>
      </c>
      <c r="D155" t="s">
        <v>530</v>
      </c>
      <c r="E155" s="7" t="s">
        <v>80</v>
      </c>
      <c r="F155" s="7" t="s">
        <v>80</v>
      </c>
      <c r="G155">
        <v>202304</v>
      </c>
      <c r="L155">
        <v>1</v>
      </c>
      <c r="Q155">
        <v>1</v>
      </c>
      <c r="T155">
        <v>1</v>
      </c>
      <c r="W155">
        <v>1</v>
      </c>
      <c r="Z155">
        <v>1</v>
      </c>
      <c r="AA155" s="7" t="s">
        <v>533</v>
      </c>
    </row>
    <row r="156" spans="1:27" x14ac:dyDescent="0.25">
      <c r="A156" s="18">
        <v>45385.614583333336</v>
      </c>
      <c r="B156" s="7">
        <v>202404</v>
      </c>
      <c r="C156" t="s">
        <v>534</v>
      </c>
      <c r="D156" t="s">
        <v>437</v>
      </c>
      <c r="E156" s="7" t="s">
        <v>380</v>
      </c>
      <c r="F156" s="7" t="s">
        <v>381</v>
      </c>
      <c r="G156" s="7" t="s">
        <v>535</v>
      </c>
      <c r="I156">
        <v>1</v>
      </c>
      <c r="L156">
        <v>1</v>
      </c>
      <c r="R156">
        <v>1</v>
      </c>
      <c r="T156">
        <v>1</v>
      </c>
      <c r="X156">
        <v>1</v>
      </c>
      <c r="AA156" s="7" t="s">
        <v>536</v>
      </c>
    </row>
    <row r="157" spans="1:27" x14ac:dyDescent="0.25">
      <c r="A157" s="18">
        <v>45385.614583333336</v>
      </c>
      <c r="B157" s="7">
        <v>202404</v>
      </c>
      <c r="C157" t="s">
        <v>537</v>
      </c>
      <c r="D157" t="s">
        <v>437</v>
      </c>
      <c r="E157" s="7" t="s">
        <v>380</v>
      </c>
      <c r="F157" s="7" t="s">
        <v>381</v>
      </c>
      <c r="G157" s="7" t="s">
        <v>538</v>
      </c>
      <c r="I157">
        <v>1</v>
      </c>
      <c r="L157">
        <v>1</v>
      </c>
      <c r="R157">
        <v>1</v>
      </c>
      <c r="T157">
        <v>1</v>
      </c>
      <c r="X157">
        <v>1</v>
      </c>
      <c r="AA157" s="7" t="s">
        <v>536</v>
      </c>
    </row>
    <row r="158" spans="1:27" x14ac:dyDescent="0.25">
      <c r="A158" s="18">
        <v>45385.770833333336</v>
      </c>
      <c r="B158" s="7">
        <v>202404</v>
      </c>
      <c r="C158" s="7" t="s">
        <v>395</v>
      </c>
      <c r="D158" s="7" t="s">
        <v>437</v>
      </c>
      <c r="E158" s="7" t="s">
        <v>539</v>
      </c>
      <c r="F158" s="7" t="s">
        <v>539</v>
      </c>
      <c r="G158" s="7" t="s">
        <v>535</v>
      </c>
      <c r="H158" s="7">
        <v>1</v>
      </c>
      <c r="I158" s="7">
        <v>1</v>
      </c>
      <c r="J158" s="7"/>
      <c r="K158" s="7"/>
      <c r="L158" s="7"/>
      <c r="M158" s="7">
        <v>1</v>
      </c>
      <c r="N158" s="7"/>
      <c r="O158" s="7"/>
      <c r="P158" s="7"/>
      <c r="Q158" s="7"/>
      <c r="R158" s="7">
        <v>1</v>
      </c>
      <c r="S158" s="7"/>
      <c r="T158" s="7">
        <v>1</v>
      </c>
      <c r="U158" s="7"/>
      <c r="V158" s="7"/>
      <c r="W158" s="7"/>
      <c r="X158" s="7">
        <v>1</v>
      </c>
      <c r="Y158" s="7"/>
      <c r="Z158" s="7"/>
      <c r="AA158" s="7" t="s">
        <v>541</v>
      </c>
    </row>
    <row r="159" spans="1:27" x14ac:dyDescent="0.25">
      <c r="A159" s="18">
        <v>45385.770833333336</v>
      </c>
      <c r="B159" s="7">
        <v>202404</v>
      </c>
      <c r="C159" s="7" t="s">
        <v>406</v>
      </c>
      <c r="D159" s="7" t="s">
        <v>437</v>
      </c>
      <c r="E159" s="7" t="s">
        <v>544</v>
      </c>
      <c r="F159" s="7" t="s">
        <v>544</v>
      </c>
      <c r="G159" s="7" t="s">
        <v>535</v>
      </c>
      <c r="H159" s="7">
        <v>1</v>
      </c>
      <c r="I159" s="7">
        <v>1</v>
      </c>
      <c r="J159" s="7"/>
      <c r="K159" s="7"/>
      <c r="L159" s="7"/>
      <c r="M159" s="7"/>
      <c r="N159" s="7">
        <v>1</v>
      </c>
      <c r="O159" s="7"/>
      <c r="P159" s="7"/>
      <c r="Q159" s="7"/>
      <c r="R159" s="7">
        <v>1</v>
      </c>
      <c r="S159" s="7"/>
      <c r="T159" s="7">
        <v>1</v>
      </c>
      <c r="U159" s="7"/>
      <c r="V159" s="7"/>
      <c r="W159" s="7"/>
      <c r="X159" s="7">
        <v>1</v>
      </c>
      <c r="Y159" s="7"/>
      <c r="Z159" s="7"/>
      <c r="AA159" s="7" t="s">
        <v>542</v>
      </c>
    </row>
    <row r="160" spans="1:27" x14ac:dyDescent="0.25">
      <c r="A160" s="18">
        <v>45385.770833333336</v>
      </c>
      <c r="B160" s="7">
        <v>202404</v>
      </c>
      <c r="C160" s="7" t="s">
        <v>396</v>
      </c>
      <c r="D160" s="7" t="s">
        <v>437</v>
      </c>
      <c r="E160" s="7" t="s">
        <v>398</v>
      </c>
      <c r="F160" s="7" t="s">
        <v>398</v>
      </c>
      <c r="G160" s="7" t="s">
        <v>351</v>
      </c>
      <c r="H160" s="7">
        <v>1</v>
      </c>
      <c r="I160" s="7">
        <v>1</v>
      </c>
      <c r="J160" s="7"/>
      <c r="K160" s="7"/>
      <c r="L160" s="7"/>
      <c r="M160" s="7"/>
      <c r="N160" s="7"/>
      <c r="O160" s="7">
        <v>1</v>
      </c>
      <c r="P160" s="7"/>
      <c r="Q160" s="7"/>
      <c r="R160" s="7">
        <v>1</v>
      </c>
      <c r="S160" s="7"/>
      <c r="T160" s="7">
        <v>1</v>
      </c>
      <c r="U160" s="7"/>
      <c r="V160" s="7"/>
      <c r="W160" s="7"/>
      <c r="X160" s="7">
        <v>1</v>
      </c>
      <c r="Y160" s="7"/>
      <c r="Z160" s="7"/>
      <c r="AA160" s="7" t="s">
        <v>540</v>
      </c>
    </row>
    <row r="161" spans="1:27" x14ac:dyDescent="0.25">
      <c r="A161" s="18">
        <v>45385.770833333336</v>
      </c>
      <c r="B161" s="7">
        <v>202404</v>
      </c>
      <c r="C161" s="7" t="s">
        <v>410</v>
      </c>
      <c r="D161" s="7" t="s">
        <v>437</v>
      </c>
      <c r="E161" s="7" t="s">
        <v>398</v>
      </c>
      <c r="F161" s="7" t="s">
        <v>398</v>
      </c>
      <c r="G161" s="7" t="s">
        <v>354</v>
      </c>
      <c r="H161" s="7">
        <v>1</v>
      </c>
      <c r="I161" s="7">
        <v>1</v>
      </c>
      <c r="J161" s="7"/>
      <c r="K161" s="7"/>
      <c r="L161" s="7"/>
      <c r="M161" s="7"/>
      <c r="N161" s="7"/>
      <c r="O161" s="7"/>
      <c r="P161" s="7">
        <v>1</v>
      </c>
      <c r="Q161" s="7"/>
      <c r="R161" s="7">
        <v>1</v>
      </c>
      <c r="S161" s="7"/>
      <c r="T161" s="7">
        <v>1</v>
      </c>
      <c r="U161" s="7"/>
      <c r="V161" s="7"/>
      <c r="W161" s="7"/>
      <c r="X161" s="7">
        <v>1</v>
      </c>
      <c r="Y161" s="7"/>
      <c r="Z161" s="7"/>
      <c r="AA161" s="7" t="s">
        <v>543</v>
      </c>
    </row>
    <row r="162" spans="1:27" x14ac:dyDescent="0.25">
      <c r="A162" s="18">
        <v>45387.8125</v>
      </c>
      <c r="B162" s="7">
        <v>202404</v>
      </c>
      <c r="C162" t="s">
        <v>545</v>
      </c>
      <c r="D162" s="7" t="s">
        <v>450</v>
      </c>
      <c r="E162" s="7" t="s">
        <v>380</v>
      </c>
      <c r="F162" s="7" t="s">
        <v>381</v>
      </c>
      <c r="G162" s="7" t="s">
        <v>548</v>
      </c>
      <c r="H162" s="7"/>
      <c r="I162" s="7">
        <v>1</v>
      </c>
      <c r="L162">
        <v>1</v>
      </c>
      <c r="R162" s="7">
        <v>1</v>
      </c>
      <c r="T162" s="7">
        <v>1</v>
      </c>
      <c r="X162" s="7">
        <v>1</v>
      </c>
      <c r="AA162" s="7" t="s">
        <v>546</v>
      </c>
    </row>
    <row r="163" spans="1:27" x14ac:dyDescent="0.25">
      <c r="A163" s="18">
        <v>45387.8125</v>
      </c>
      <c r="B163" s="7">
        <v>202404</v>
      </c>
      <c r="C163" t="s">
        <v>547</v>
      </c>
      <c r="D163" s="7" t="s">
        <v>450</v>
      </c>
      <c r="E163" s="7" t="s">
        <v>380</v>
      </c>
      <c r="F163" s="7" t="s">
        <v>381</v>
      </c>
      <c r="G163" s="7" t="s">
        <v>351</v>
      </c>
      <c r="H163" s="7"/>
      <c r="I163" s="7">
        <v>1</v>
      </c>
      <c r="L163">
        <v>1</v>
      </c>
      <c r="R163" s="7">
        <v>1</v>
      </c>
      <c r="T163" s="7">
        <v>1</v>
      </c>
      <c r="X163" s="7">
        <v>1</v>
      </c>
      <c r="AA163" s="7" t="s">
        <v>546</v>
      </c>
    </row>
    <row r="164" spans="1:27" x14ac:dyDescent="0.25">
      <c r="A164" s="18">
        <v>45387.8125</v>
      </c>
      <c r="B164" s="7">
        <v>202404</v>
      </c>
      <c r="C164" t="s">
        <v>549</v>
      </c>
      <c r="D164" s="7" t="s">
        <v>450</v>
      </c>
      <c r="E164" s="7" t="s">
        <v>380</v>
      </c>
      <c r="F164" s="7" t="s">
        <v>381</v>
      </c>
      <c r="G164" s="7" t="s">
        <v>538</v>
      </c>
      <c r="H164" s="7"/>
      <c r="I164" s="7">
        <v>1</v>
      </c>
      <c r="L164">
        <v>1</v>
      </c>
      <c r="R164" s="7">
        <v>1</v>
      </c>
      <c r="T164" s="7">
        <v>1</v>
      </c>
      <c r="X164" s="7">
        <v>1</v>
      </c>
      <c r="AA164" s="7" t="s">
        <v>546</v>
      </c>
    </row>
    <row r="165" spans="1:27" x14ac:dyDescent="0.25">
      <c r="A165" s="18">
        <v>45387.875</v>
      </c>
      <c r="B165" s="7">
        <v>202404</v>
      </c>
      <c r="C165" t="s">
        <v>550</v>
      </c>
      <c r="D165" s="7" t="s">
        <v>450</v>
      </c>
      <c r="E165" s="7" t="s">
        <v>539</v>
      </c>
      <c r="F165" s="7" t="s">
        <v>539</v>
      </c>
      <c r="G165" s="7" t="s">
        <v>548</v>
      </c>
      <c r="H165">
        <v>1</v>
      </c>
      <c r="I165" s="7">
        <v>1</v>
      </c>
      <c r="M165">
        <v>1</v>
      </c>
      <c r="R165" s="7">
        <v>1</v>
      </c>
      <c r="T165" s="7">
        <v>1</v>
      </c>
      <c r="X165" s="7">
        <v>1</v>
      </c>
      <c r="AA165" s="7" t="s">
        <v>551</v>
      </c>
    </row>
    <row r="166" spans="1:27" x14ac:dyDescent="0.25">
      <c r="A166" s="18">
        <v>45387.875</v>
      </c>
      <c r="B166" s="7">
        <v>202404</v>
      </c>
      <c r="C166" t="s">
        <v>395</v>
      </c>
      <c r="D166" s="7" t="s">
        <v>450</v>
      </c>
      <c r="E166" s="7" t="s">
        <v>539</v>
      </c>
      <c r="F166" s="7" t="s">
        <v>539</v>
      </c>
      <c r="G166" s="7" t="s">
        <v>351</v>
      </c>
      <c r="H166">
        <v>1</v>
      </c>
      <c r="I166" s="7">
        <v>1</v>
      </c>
      <c r="M166">
        <v>1</v>
      </c>
      <c r="R166" s="7">
        <v>1</v>
      </c>
      <c r="T166" s="7">
        <v>1</v>
      </c>
      <c r="X166" s="7">
        <v>1</v>
      </c>
      <c r="AA166" s="7" t="s">
        <v>552</v>
      </c>
    </row>
    <row r="167" spans="1:27" x14ac:dyDescent="0.25">
      <c r="A167" s="18">
        <v>45387.885416666664</v>
      </c>
      <c r="B167" s="7">
        <v>202404</v>
      </c>
      <c r="C167" t="s">
        <v>553</v>
      </c>
      <c r="D167" s="7" t="s">
        <v>450</v>
      </c>
      <c r="E167" s="7" t="s">
        <v>554</v>
      </c>
      <c r="F167" s="7" t="s">
        <v>554</v>
      </c>
      <c r="G167" s="7" t="s">
        <v>555</v>
      </c>
      <c r="H167">
        <v>1</v>
      </c>
      <c r="N167">
        <v>1</v>
      </c>
      <c r="R167" s="7">
        <v>1</v>
      </c>
      <c r="T167" s="7">
        <v>1</v>
      </c>
      <c r="X167" s="7">
        <v>1</v>
      </c>
      <c r="AA167" s="7" t="s">
        <v>556</v>
      </c>
    </row>
    <row r="168" spans="1:27" x14ac:dyDescent="0.25">
      <c r="A168" s="18">
        <v>45387.885416666664</v>
      </c>
      <c r="B168" s="7">
        <v>202404</v>
      </c>
      <c r="C168" t="s">
        <v>406</v>
      </c>
      <c r="D168" s="7" t="s">
        <v>450</v>
      </c>
      <c r="E168" s="7" t="s">
        <v>544</v>
      </c>
      <c r="F168" s="7" t="s">
        <v>544</v>
      </c>
      <c r="G168" s="7" t="s">
        <v>558</v>
      </c>
      <c r="H168">
        <v>1</v>
      </c>
      <c r="I168">
        <v>1</v>
      </c>
      <c r="K168">
        <v>1</v>
      </c>
      <c r="N168">
        <v>1</v>
      </c>
      <c r="R168" s="7">
        <v>1</v>
      </c>
      <c r="T168" s="7">
        <v>1</v>
      </c>
      <c r="X168" s="7">
        <v>1</v>
      </c>
      <c r="AA168" s="7" t="s">
        <v>557</v>
      </c>
    </row>
    <row r="169" spans="1:27" x14ac:dyDescent="0.25">
      <c r="A169" s="18">
        <v>45387.885416666664</v>
      </c>
      <c r="B169" s="7">
        <v>202404</v>
      </c>
      <c r="C169" t="s">
        <v>406</v>
      </c>
      <c r="D169" s="7" t="s">
        <v>450</v>
      </c>
      <c r="E169" s="7" t="s">
        <v>544</v>
      </c>
      <c r="F169" s="7" t="s">
        <v>544</v>
      </c>
      <c r="G169" s="7" t="s">
        <v>559</v>
      </c>
      <c r="H169">
        <v>1</v>
      </c>
      <c r="I169">
        <v>1</v>
      </c>
      <c r="N169">
        <v>1</v>
      </c>
      <c r="R169" s="7">
        <v>1</v>
      </c>
      <c r="T169" s="7">
        <v>1</v>
      </c>
      <c r="X169" s="7">
        <v>1</v>
      </c>
      <c r="AA169" s="7" t="s">
        <v>557</v>
      </c>
    </row>
    <row r="170" spans="1:27" x14ac:dyDescent="0.25">
      <c r="A170" s="18">
        <v>45387.892361111109</v>
      </c>
      <c r="B170" s="7">
        <v>202404</v>
      </c>
      <c r="C170" t="s">
        <v>560</v>
      </c>
      <c r="D170" s="7" t="s">
        <v>450</v>
      </c>
      <c r="E170" s="7" t="s">
        <v>561</v>
      </c>
      <c r="F170" s="7" t="s">
        <v>561</v>
      </c>
      <c r="G170" s="7" t="s">
        <v>216</v>
      </c>
      <c r="H170">
        <v>1</v>
      </c>
      <c r="I170">
        <v>1</v>
      </c>
      <c r="O170">
        <v>1</v>
      </c>
      <c r="R170" s="7">
        <v>1</v>
      </c>
      <c r="T170" s="7">
        <v>1</v>
      </c>
      <c r="X170" s="7">
        <v>1</v>
      </c>
      <c r="AA170" s="7" t="s">
        <v>562</v>
      </c>
    </row>
    <row r="171" spans="1:27" x14ac:dyDescent="0.25">
      <c r="A171" s="18">
        <v>45387.892361111109</v>
      </c>
      <c r="B171" s="7">
        <v>202404</v>
      </c>
      <c r="C171" t="s">
        <v>521</v>
      </c>
      <c r="D171" s="7" t="s">
        <v>450</v>
      </c>
      <c r="E171" s="7" t="s">
        <v>563</v>
      </c>
      <c r="F171" s="7" t="s">
        <v>563</v>
      </c>
      <c r="G171" s="7" t="s">
        <v>351</v>
      </c>
      <c r="H171">
        <v>1</v>
      </c>
      <c r="I171">
        <v>1</v>
      </c>
      <c r="O171">
        <v>1</v>
      </c>
      <c r="R171" s="7">
        <v>1</v>
      </c>
      <c r="T171" s="7">
        <v>1</v>
      </c>
      <c r="X171" s="7">
        <v>1</v>
      </c>
      <c r="AA171" s="7" t="s">
        <v>566</v>
      </c>
    </row>
    <row r="172" spans="1:27" x14ac:dyDescent="0.25">
      <c r="A172" s="18">
        <v>45387.913194444445</v>
      </c>
      <c r="B172" s="7">
        <v>202404</v>
      </c>
      <c r="C172" t="s">
        <v>564</v>
      </c>
      <c r="D172" s="7" t="s">
        <v>450</v>
      </c>
      <c r="E172" s="7" t="s">
        <v>563</v>
      </c>
      <c r="F172" s="7" t="s">
        <v>563</v>
      </c>
      <c r="G172" s="7" t="s">
        <v>569</v>
      </c>
      <c r="H172">
        <v>1</v>
      </c>
      <c r="I172">
        <v>1</v>
      </c>
      <c r="P172">
        <v>1</v>
      </c>
      <c r="R172" s="7">
        <v>1</v>
      </c>
      <c r="T172" s="7">
        <v>1</v>
      </c>
      <c r="X172" s="7">
        <v>1</v>
      </c>
      <c r="AA172" s="7" t="s">
        <v>565</v>
      </c>
    </row>
    <row r="173" spans="1:27" x14ac:dyDescent="0.25">
      <c r="A173" s="18">
        <v>45387.913194444445</v>
      </c>
      <c r="B173" s="7">
        <v>202404</v>
      </c>
      <c r="C173" t="s">
        <v>410</v>
      </c>
      <c r="D173" s="7" t="s">
        <v>450</v>
      </c>
      <c r="E173" s="7" t="s">
        <v>567</v>
      </c>
      <c r="F173" s="7" t="s">
        <v>568</v>
      </c>
      <c r="G173" s="7" t="s">
        <v>527</v>
      </c>
      <c r="H173">
        <v>1</v>
      </c>
      <c r="I173">
        <v>1</v>
      </c>
      <c r="P173">
        <v>1</v>
      </c>
      <c r="R173" s="7">
        <v>1</v>
      </c>
      <c r="T173" s="7">
        <v>1</v>
      </c>
      <c r="X173" s="7">
        <v>1</v>
      </c>
      <c r="AA173" s="7" t="s">
        <v>570</v>
      </c>
    </row>
    <row r="174" spans="1:27" x14ac:dyDescent="0.25">
      <c r="A174" s="18">
        <v>45420.791666666664</v>
      </c>
      <c r="B174" s="7">
        <v>202405</v>
      </c>
      <c r="C174" t="s">
        <v>571</v>
      </c>
      <c r="D174" s="7" t="s">
        <v>443</v>
      </c>
      <c r="E174" s="7" t="s">
        <v>581</v>
      </c>
      <c r="F174" s="7" t="s">
        <v>582</v>
      </c>
      <c r="G174">
        <v>202203</v>
      </c>
      <c r="H174">
        <v>1</v>
      </c>
      <c r="L174">
        <v>1</v>
      </c>
      <c r="Q174">
        <v>1</v>
      </c>
      <c r="T174" s="7">
        <v>1</v>
      </c>
      <c r="W174">
        <v>1</v>
      </c>
      <c r="AA174" s="7" t="s">
        <v>585</v>
      </c>
    </row>
    <row r="175" spans="1:27" x14ac:dyDescent="0.25">
      <c r="A175" s="18">
        <v>45420.791666666664</v>
      </c>
      <c r="B175" s="7">
        <v>202405</v>
      </c>
      <c r="C175" t="s">
        <v>573</v>
      </c>
      <c r="D175" s="7" t="s">
        <v>574</v>
      </c>
      <c r="E175" s="7" t="s">
        <v>575</v>
      </c>
      <c r="F175" s="7" t="s">
        <v>576</v>
      </c>
      <c r="G175">
        <v>202205</v>
      </c>
      <c r="H175">
        <v>1</v>
      </c>
      <c r="L175">
        <v>1</v>
      </c>
      <c r="T175" s="7">
        <v>1</v>
      </c>
      <c r="W175">
        <v>1</v>
      </c>
      <c r="AA175" s="7" t="s">
        <v>585</v>
      </c>
    </row>
    <row r="176" spans="1:27" x14ac:dyDescent="0.25">
      <c r="A176" s="18">
        <v>45420.791666666664</v>
      </c>
      <c r="B176" s="7">
        <v>202405</v>
      </c>
      <c r="C176" t="s">
        <v>577</v>
      </c>
      <c r="D176" s="7" t="s">
        <v>420</v>
      </c>
      <c r="E176" s="7" t="s">
        <v>578</v>
      </c>
      <c r="F176" s="7" t="s">
        <v>579</v>
      </c>
      <c r="G176">
        <v>202304</v>
      </c>
      <c r="H176">
        <v>1</v>
      </c>
      <c r="L176">
        <v>1</v>
      </c>
      <c r="T176" s="7">
        <v>1</v>
      </c>
      <c r="W176">
        <v>1</v>
      </c>
      <c r="AA176" s="7" t="s">
        <v>572</v>
      </c>
    </row>
    <row r="177" spans="1:27" x14ac:dyDescent="0.25">
      <c r="A177" s="18">
        <v>45420.791666666664</v>
      </c>
      <c r="B177" s="7">
        <v>202405</v>
      </c>
      <c r="C177" t="s">
        <v>580</v>
      </c>
      <c r="D177" s="7" t="s">
        <v>431</v>
      </c>
      <c r="E177" s="7" t="s">
        <v>581</v>
      </c>
      <c r="F177" s="7" t="s">
        <v>582</v>
      </c>
      <c r="G177">
        <v>202304</v>
      </c>
      <c r="H177">
        <v>1</v>
      </c>
      <c r="L177">
        <v>1</v>
      </c>
      <c r="T177" s="7">
        <v>1</v>
      </c>
      <c r="W177">
        <v>1</v>
      </c>
      <c r="AA177" s="7" t="s">
        <v>572</v>
      </c>
    </row>
    <row r="178" spans="1:27" x14ac:dyDescent="0.25">
      <c r="A178" s="18">
        <v>45420.791666666664</v>
      </c>
      <c r="B178" s="7">
        <v>202405</v>
      </c>
      <c r="C178" t="s">
        <v>583</v>
      </c>
      <c r="D178" s="7" t="s">
        <v>584</v>
      </c>
      <c r="E178" s="7" t="s">
        <v>581</v>
      </c>
      <c r="F178" s="7" t="s">
        <v>582</v>
      </c>
      <c r="G178">
        <v>202307</v>
      </c>
      <c r="H178">
        <v>1</v>
      </c>
      <c r="L178">
        <v>1</v>
      </c>
      <c r="T178" s="7">
        <v>1</v>
      </c>
      <c r="W178">
        <v>1</v>
      </c>
      <c r="AA178" s="7" t="s">
        <v>572</v>
      </c>
    </row>
    <row r="179" spans="1:27" x14ac:dyDescent="0.25">
      <c r="A179" s="18">
        <v>45483.864583333336</v>
      </c>
      <c r="B179" s="7">
        <v>202407</v>
      </c>
      <c r="C179" t="s">
        <v>586</v>
      </c>
      <c r="D179" s="7" t="s">
        <v>587</v>
      </c>
      <c r="E179" s="7" t="s">
        <v>589</v>
      </c>
      <c r="F179" s="7" t="s">
        <v>590</v>
      </c>
      <c r="G179">
        <v>202304</v>
      </c>
      <c r="H179">
        <v>1</v>
      </c>
      <c r="L179">
        <v>1</v>
      </c>
      <c r="Q179">
        <v>1</v>
      </c>
      <c r="T179" s="7">
        <v>1</v>
      </c>
      <c r="W179">
        <v>1</v>
      </c>
      <c r="AA179" s="7" t="s">
        <v>588</v>
      </c>
    </row>
    <row r="180" spans="1:27" x14ac:dyDescent="0.25">
      <c r="A180" s="18">
        <v>45489.9375</v>
      </c>
      <c r="B180" s="7">
        <v>202407</v>
      </c>
      <c r="C180" t="s">
        <v>591</v>
      </c>
      <c r="D180" s="7" t="s">
        <v>416</v>
      </c>
      <c r="E180" s="7" t="s">
        <v>592</v>
      </c>
      <c r="F180" s="7" t="s">
        <v>593</v>
      </c>
      <c r="G180">
        <v>202112</v>
      </c>
      <c r="I180">
        <v>1</v>
      </c>
      <c r="J180">
        <v>1</v>
      </c>
      <c r="L180">
        <v>1</v>
      </c>
      <c r="Q180">
        <v>1</v>
      </c>
      <c r="T180" s="7">
        <v>1</v>
      </c>
      <c r="W180">
        <v>1</v>
      </c>
      <c r="AA180" s="7" t="s">
        <v>594</v>
      </c>
    </row>
    <row r="181" spans="1:27" x14ac:dyDescent="0.25">
      <c r="A181" s="18">
        <v>45489.9375</v>
      </c>
      <c r="B181" s="7">
        <v>202407</v>
      </c>
      <c r="C181" s="20" t="s">
        <v>595</v>
      </c>
      <c r="D181" s="7" t="s">
        <v>416</v>
      </c>
      <c r="E181" s="7" t="s">
        <v>596</v>
      </c>
      <c r="F181" s="7" t="s">
        <v>592</v>
      </c>
      <c r="G181">
        <v>202112</v>
      </c>
      <c r="I181">
        <v>1</v>
      </c>
      <c r="J181">
        <v>1</v>
      </c>
      <c r="L181">
        <v>1</v>
      </c>
      <c r="Q181">
        <v>1</v>
      </c>
      <c r="T181" s="7">
        <v>1</v>
      </c>
      <c r="W181">
        <v>1</v>
      </c>
      <c r="AA181" s="7" t="s">
        <v>597</v>
      </c>
    </row>
    <row r="182" spans="1:27" x14ac:dyDescent="0.25">
      <c r="A182" s="18">
        <v>45489.958333333336</v>
      </c>
      <c r="B182" s="7">
        <v>202407</v>
      </c>
      <c r="C182" t="s">
        <v>550</v>
      </c>
      <c r="D182" s="7" t="s">
        <v>416</v>
      </c>
      <c r="E182" s="7" t="s">
        <v>598</v>
      </c>
      <c r="F182" s="21" t="s">
        <v>599</v>
      </c>
      <c r="G182">
        <v>202112</v>
      </c>
      <c r="H182">
        <v>1</v>
      </c>
      <c r="I182">
        <v>1</v>
      </c>
      <c r="M182">
        <v>1</v>
      </c>
      <c r="R182">
        <v>1</v>
      </c>
      <c r="T182" s="7">
        <v>1</v>
      </c>
      <c r="X182">
        <v>1</v>
      </c>
      <c r="AA182" s="7" t="s">
        <v>600</v>
      </c>
    </row>
    <row r="183" spans="1:27" x14ac:dyDescent="0.25">
      <c r="A183" s="18">
        <v>45489.958333333336</v>
      </c>
      <c r="B183" s="7">
        <v>202407</v>
      </c>
      <c r="C183" t="s">
        <v>406</v>
      </c>
      <c r="D183" s="7" t="s">
        <v>416</v>
      </c>
      <c r="E183" s="7" t="s">
        <v>601</v>
      </c>
      <c r="F183" s="21" t="s">
        <v>602</v>
      </c>
      <c r="G183" t="s">
        <v>343</v>
      </c>
      <c r="H183">
        <v>1</v>
      </c>
      <c r="I183">
        <v>1</v>
      </c>
      <c r="N183">
        <v>1</v>
      </c>
      <c r="R183">
        <v>1</v>
      </c>
      <c r="T183" s="7">
        <v>1</v>
      </c>
      <c r="X183">
        <v>1</v>
      </c>
      <c r="AA183" s="7" t="s">
        <v>603</v>
      </c>
    </row>
    <row r="184" spans="1:27" x14ac:dyDescent="0.25">
      <c r="A184" s="18">
        <v>45489.958333333336</v>
      </c>
      <c r="B184" s="7">
        <v>202407</v>
      </c>
      <c r="C184" t="s">
        <v>560</v>
      </c>
      <c r="D184" s="7" t="s">
        <v>416</v>
      </c>
      <c r="E184" s="7" t="s">
        <v>604</v>
      </c>
      <c r="F184" s="21" t="s">
        <v>605</v>
      </c>
      <c r="G184" t="s">
        <v>216</v>
      </c>
      <c r="H184">
        <v>1</v>
      </c>
      <c r="I184">
        <v>1</v>
      </c>
      <c r="O184">
        <v>1</v>
      </c>
      <c r="R184">
        <v>1</v>
      </c>
      <c r="T184" s="7">
        <v>1</v>
      </c>
      <c r="X184">
        <v>1</v>
      </c>
      <c r="AA184" s="7" t="s">
        <v>606</v>
      </c>
    </row>
    <row r="185" spans="1:27" x14ac:dyDescent="0.25">
      <c r="A185" s="18">
        <v>45489.958333333336</v>
      </c>
      <c r="B185" s="7">
        <v>202407</v>
      </c>
      <c r="C185" t="s">
        <v>410</v>
      </c>
      <c r="D185" s="7" t="s">
        <v>416</v>
      </c>
      <c r="E185" s="7" t="s">
        <v>607</v>
      </c>
      <c r="F185" s="21" t="s">
        <v>608</v>
      </c>
      <c r="G185" s="7" t="s">
        <v>527</v>
      </c>
      <c r="H185">
        <v>1</v>
      </c>
      <c r="I185">
        <v>1</v>
      </c>
      <c r="P185">
        <v>1</v>
      </c>
      <c r="R185">
        <v>1</v>
      </c>
      <c r="T185" s="7">
        <v>1</v>
      </c>
      <c r="X185">
        <v>1</v>
      </c>
      <c r="AA185" s="7" t="s">
        <v>609</v>
      </c>
    </row>
    <row r="186" spans="1:27" x14ac:dyDescent="0.25">
      <c r="A186" s="18">
        <v>45503.635416666664</v>
      </c>
      <c r="B186" s="7">
        <v>202407</v>
      </c>
      <c r="C186" t="s">
        <v>610</v>
      </c>
      <c r="D186" s="7" t="s">
        <v>419</v>
      </c>
      <c r="E186" s="7" t="s">
        <v>72</v>
      </c>
      <c r="F186" s="21" t="s">
        <v>72</v>
      </c>
      <c r="G186">
        <v>202305</v>
      </c>
      <c r="Y186">
        <v>1</v>
      </c>
      <c r="AA186" s="7" t="s">
        <v>611</v>
      </c>
    </row>
    <row r="187" spans="1:27" x14ac:dyDescent="0.25">
      <c r="A187" s="18">
        <v>45513.895833333336</v>
      </c>
      <c r="B187" s="7">
        <v>202408</v>
      </c>
      <c r="C187" t="s">
        <v>615</v>
      </c>
      <c r="D187" s="7" t="s">
        <v>612</v>
      </c>
      <c r="E187" s="7" t="s">
        <v>613</v>
      </c>
      <c r="F187" s="21" t="s">
        <v>614</v>
      </c>
      <c r="G187" t="s">
        <v>616</v>
      </c>
      <c r="K187">
        <v>1</v>
      </c>
      <c r="L187">
        <v>1</v>
      </c>
      <c r="R187">
        <v>1</v>
      </c>
      <c r="T187">
        <v>1</v>
      </c>
      <c r="X187">
        <v>1</v>
      </c>
      <c r="AA187" s="7" t="s">
        <v>617</v>
      </c>
    </row>
    <row r="188" spans="1:27" x14ac:dyDescent="0.25">
      <c r="A188" s="18">
        <v>45519.645833333336</v>
      </c>
      <c r="B188" s="7">
        <v>202408</v>
      </c>
      <c r="C188" t="s">
        <v>618</v>
      </c>
      <c r="D188" s="7" t="s">
        <v>619</v>
      </c>
      <c r="E188" s="7" t="s">
        <v>380</v>
      </c>
      <c r="F188" s="7" t="s">
        <v>381</v>
      </c>
      <c r="G188" s="7" t="s">
        <v>620</v>
      </c>
      <c r="I188">
        <v>1</v>
      </c>
      <c r="L188">
        <v>1</v>
      </c>
      <c r="R188">
        <v>1</v>
      </c>
      <c r="T188">
        <v>1</v>
      </c>
      <c r="X188">
        <v>1</v>
      </c>
      <c r="AA188" s="7" t="s">
        <v>621</v>
      </c>
    </row>
    <row r="189" spans="1:27" x14ac:dyDescent="0.25">
      <c r="A189" s="18">
        <v>45519.645833333336</v>
      </c>
      <c r="B189" s="7">
        <v>202408</v>
      </c>
      <c r="C189" t="s">
        <v>622</v>
      </c>
      <c r="D189" s="7" t="s">
        <v>619</v>
      </c>
      <c r="E189" s="7" t="s">
        <v>623</v>
      </c>
      <c r="F189" s="7" t="s">
        <v>624</v>
      </c>
      <c r="G189">
        <v>202105</v>
      </c>
      <c r="I189">
        <v>1</v>
      </c>
      <c r="K189">
        <v>1</v>
      </c>
      <c r="L189">
        <v>1</v>
      </c>
      <c r="Q189">
        <v>1</v>
      </c>
      <c r="T189">
        <v>1</v>
      </c>
      <c r="W189">
        <v>1</v>
      </c>
      <c r="AA189" s="7" t="s">
        <v>621</v>
      </c>
    </row>
    <row r="190" spans="1:27" x14ac:dyDescent="0.25">
      <c r="A190" s="18">
        <v>45519.645833333336</v>
      </c>
      <c r="B190" s="7">
        <v>202408</v>
      </c>
      <c r="C190" t="s">
        <v>625</v>
      </c>
      <c r="D190" s="7" t="s">
        <v>619</v>
      </c>
      <c r="E190" s="7" t="s">
        <v>626</v>
      </c>
      <c r="F190" s="7" t="s">
        <v>627</v>
      </c>
      <c r="G190">
        <v>202105</v>
      </c>
      <c r="I190">
        <v>1</v>
      </c>
      <c r="K190">
        <v>1</v>
      </c>
      <c r="L190">
        <v>1</v>
      </c>
      <c r="Q190">
        <v>1</v>
      </c>
      <c r="T190">
        <v>1</v>
      </c>
      <c r="W190">
        <v>1</v>
      </c>
      <c r="AA190" s="7" t="s">
        <v>621</v>
      </c>
    </row>
    <row r="191" spans="1:27" x14ac:dyDescent="0.25">
      <c r="A191" s="18">
        <v>45519.645833333336</v>
      </c>
      <c r="B191" s="7">
        <v>202408</v>
      </c>
      <c r="C191" t="s">
        <v>628</v>
      </c>
      <c r="D191" s="7" t="s">
        <v>619</v>
      </c>
      <c r="E191" s="7" t="s">
        <v>629</v>
      </c>
      <c r="F191" s="7" t="s">
        <v>630</v>
      </c>
      <c r="G191">
        <v>202107</v>
      </c>
      <c r="I191">
        <v>1</v>
      </c>
      <c r="K191">
        <v>1</v>
      </c>
      <c r="L191">
        <v>1</v>
      </c>
      <c r="Q191">
        <v>1</v>
      </c>
      <c r="T191">
        <v>1</v>
      </c>
      <c r="W191">
        <v>1</v>
      </c>
      <c r="AA191" s="7" t="s">
        <v>621</v>
      </c>
    </row>
    <row r="192" spans="1:27" x14ac:dyDescent="0.25">
      <c r="A192" s="18">
        <v>45519.645833333336</v>
      </c>
      <c r="B192" s="7">
        <v>202408</v>
      </c>
      <c r="C192" t="s">
        <v>631</v>
      </c>
      <c r="D192" s="7" t="s">
        <v>619</v>
      </c>
      <c r="E192" s="7" t="s">
        <v>380</v>
      </c>
      <c r="F192" s="7" t="s">
        <v>381</v>
      </c>
      <c r="G192" s="7" t="s">
        <v>632</v>
      </c>
      <c r="I192">
        <v>1</v>
      </c>
      <c r="L192">
        <v>1</v>
      </c>
      <c r="R192">
        <v>1</v>
      </c>
      <c r="T192">
        <v>1</v>
      </c>
      <c r="X192">
        <v>1</v>
      </c>
      <c r="AA192" s="7" t="s">
        <v>621</v>
      </c>
    </row>
    <row r="193" spans="1:27" x14ac:dyDescent="0.25">
      <c r="A193" s="18">
        <v>45519.645833333336</v>
      </c>
      <c r="B193" s="7">
        <v>202408</v>
      </c>
      <c r="C193" t="s">
        <v>633</v>
      </c>
      <c r="D193" s="7" t="s">
        <v>619</v>
      </c>
      <c r="E193" s="7" t="s">
        <v>380</v>
      </c>
      <c r="F193" s="7" t="s">
        <v>381</v>
      </c>
      <c r="G193" s="7" t="s">
        <v>634</v>
      </c>
      <c r="I193">
        <v>1</v>
      </c>
      <c r="L193">
        <v>1</v>
      </c>
      <c r="R193">
        <v>1</v>
      </c>
      <c r="T193">
        <v>1</v>
      </c>
      <c r="X193">
        <v>1</v>
      </c>
      <c r="AA193" s="7" t="s">
        <v>621</v>
      </c>
    </row>
    <row r="194" spans="1:27" x14ac:dyDescent="0.25">
      <c r="A194" s="18">
        <v>45519.645833333336</v>
      </c>
      <c r="B194" s="7">
        <v>202408</v>
      </c>
      <c r="C194" t="s">
        <v>635</v>
      </c>
      <c r="D194" s="7" t="s">
        <v>619</v>
      </c>
      <c r="E194" s="7" t="s">
        <v>636</v>
      </c>
      <c r="F194" s="7" t="s">
        <v>630</v>
      </c>
      <c r="G194" s="7" t="s">
        <v>637</v>
      </c>
      <c r="I194">
        <v>1</v>
      </c>
      <c r="K194">
        <v>1</v>
      </c>
      <c r="L194">
        <v>1</v>
      </c>
      <c r="Q194">
        <v>1</v>
      </c>
      <c r="T194">
        <v>1</v>
      </c>
      <c r="W194">
        <v>1</v>
      </c>
      <c r="AA194" s="7" t="s">
        <v>638</v>
      </c>
    </row>
    <row r="195" spans="1:27" x14ac:dyDescent="0.25">
      <c r="A195" s="18">
        <v>45519.6875</v>
      </c>
      <c r="B195" s="7">
        <v>202408</v>
      </c>
      <c r="C195" t="s">
        <v>550</v>
      </c>
      <c r="D195" s="7" t="s">
        <v>619</v>
      </c>
      <c r="E195" s="7" t="s">
        <v>639</v>
      </c>
      <c r="F195" s="7" t="s">
        <v>640</v>
      </c>
      <c r="G195">
        <v>202107</v>
      </c>
      <c r="M195">
        <v>1</v>
      </c>
      <c r="R195" t="s">
        <v>641</v>
      </c>
      <c r="T195">
        <v>1</v>
      </c>
      <c r="X195">
        <v>1</v>
      </c>
      <c r="AA195" s="7" t="s">
        <v>600</v>
      </c>
    </row>
    <row r="196" spans="1:27" x14ac:dyDescent="0.25">
      <c r="A196" s="18">
        <v>45519.6875</v>
      </c>
      <c r="B196" s="7">
        <v>202408</v>
      </c>
      <c r="C196" t="s">
        <v>550</v>
      </c>
      <c r="D196" s="7" t="s">
        <v>619</v>
      </c>
      <c r="E196" s="7" t="s">
        <v>563</v>
      </c>
      <c r="F196" s="7" t="s">
        <v>563</v>
      </c>
      <c r="G196" s="7" t="s">
        <v>642</v>
      </c>
      <c r="H196">
        <v>1</v>
      </c>
      <c r="I196">
        <v>1</v>
      </c>
      <c r="M196">
        <v>1</v>
      </c>
      <c r="R196" t="s">
        <v>641</v>
      </c>
      <c r="T196">
        <v>1</v>
      </c>
      <c r="X196">
        <v>1</v>
      </c>
      <c r="AA196" s="7" t="s">
        <v>600</v>
      </c>
    </row>
    <row r="197" spans="1:27" x14ac:dyDescent="0.25">
      <c r="A197" s="18">
        <v>45519.697916666664</v>
      </c>
      <c r="B197" s="7">
        <v>202408</v>
      </c>
      <c r="C197" t="s">
        <v>395</v>
      </c>
      <c r="D197" s="7" t="s">
        <v>619</v>
      </c>
      <c r="E197" s="7" t="s">
        <v>643</v>
      </c>
      <c r="F197" s="7" t="s">
        <v>644</v>
      </c>
      <c r="G197">
        <v>202202</v>
      </c>
      <c r="H197">
        <v>1</v>
      </c>
      <c r="I197">
        <v>1</v>
      </c>
      <c r="M197">
        <v>1</v>
      </c>
      <c r="T197">
        <v>1</v>
      </c>
      <c r="X197">
        <v>1</v>
      </c>
      <c r="AA197" s="7" t="s">
        <v>600</v>
      </c>
    </row>
    <row r="198" spans="1:27" x14ac:dyDescent="0.25">
      <c r="A198" s="18">
        <v>45519.697916666664</v>
      </c>
      <c r="B198" s="7">
        <v>202408</v>
      </c>
      <c r="C198" t="s">
        <v>395</v>
      </c>
      <c r="D198" s="7" t="s">
        <v>619</v>
      </c>
      <c r="E198" s="7" t="s">
        <v>646</v>
      </c>
      <c r="F198" s="7" t="s">
        <v>645</v>
      </c>
      <c r="G198">
        <v>202208</v>
      </c>
      <c r="H198">
        <v>1</v>
      </c>
      <c r="I198">
        <v>1</v>
      </c>
      <c r="M198">
        <v>1</v>
      </c>
      <c r="T198">
        <v>1</v>
      </c>
      <c r="X198">
        <v>1</v>
      </c>
      <c r="AA198" s="7" t="s">
        <v>600</v>
      </c>
    </row>
    <row r="199" spans="1:27" x14ac:dyDescent="0.25">
      <c r="A199" s="18">
        <v>45519.770833333336</v>
      </c>
      <c r="B199" s="7">
        <v>202408</v>
      </c>
      <c r="C199" t="s">
        <v>550</v>
      </c>
      <c r="D199" s="7" t="s">
        <v>647</v>
      </c>
      <c r="E199" s="7" t="s">
        <v>648</v>
      </c>
      <c r="F199" s="7" t="s">
        <v>648</v>
      </c>
      <c r="G199">
        <v>202107</v>
      </c>
      <c r="M199">
        <v>1</v>
      </c>
      <c r="S199">
        <v>1</v>
      </c>
      <c r="V199">
        <v>1</v>
      </c>
      <c r="X199">
        <v>1</v>
      </c>
      <c r="AA199" s="7" t="s">
        <v>649</v>
      </c>
    </row>
    <row r="200" spans="1:27" x14ac:dyDescent="0.25">
      <c r="A200" s="18">
        <v>45519.791666666664</v>
      </c>
      <c r="B200" s="7">
        <v>202408</v>
      </c>
      <c r="C200" t="s">
        <v>550</v>
      </c>
      <c r="D200" s="7" t="s">
        <v>647</v>
      </c>
      <c r="E200" s="7" t="s">
        <v>651</v>
      </c>
      <c r="F200" s="7" t="s">
        <v>650</v>
      </c>
      <c r="G200">
        <v>202108</v>
      </c>
      <c r="M200">
        <v>1</v>
      </c>
      <c r="S200">
        <v>1</v>
      </c>
      <c r="V200">
        <v>1</v>
      </c>
      <c r="X200">
        <v>1</v>
      </c>
      <c r="AA200" s="7" t="s">
        <v>649</v>
      </c>
    </row>
    <row r="201" spans="1:27" x14ac:dyDescent="0.25">
      <c r="A201" s="18">
        <v>45519.798611111109</v>
      </c>
      <c r="B201" s="7">
        <v>202408</v>
      </c>
      <c r="C201" t="s">
        <v>550</v>
      </c>
      <c r="D201" s="7" t="s">
        <v>647</v>
      </c>
      <c r="E201" s="7" t="s">
        <v>652</v>
      </c>
      <c r="F201" s="7" t="s">
        <v>652</v>
      </c>
      <c r="G201">
        <v>202109</v>
      </c>
      <c r="M201">
        <v>1</v>
      </c>
      <c r="S201">
        <v>1</v>
      </c>
      <c r="V201">
        <v>1</v>
      </c>
      <c r="X201">
        <v>1</v>
      </c>
      <c r="AA201" s="7" t="s">
        <v>649</v>
      </c>
    </row>
    <row r="202" spans="1:27" x14ac:dyDescent="0.25">
      <c r="A202" s="18">
        <v>45519.822916666664</v>
      </c>
      <c r="B202" s="7">
        <v>202408</v>
      </c>
      <c r="C202" t="s">
        <v>395</v>
      </c>
      <c r="D202" s="7" t="s">
        <v>647</v>
      </c>
      <c r="E202" s="7" t="s">
        <v>653</v>
      </c>
      <c r="F202" s="7" t="s">
        <v>653</v>
      </c>
      <c r="G202">
        <v>202202</v>
      </c>
      <c r="M202">
        <v>1</v>
      </c>
      <c r="S202">
        <v>1</v>
      </c>
      <c r="V202">
        <v>1</v>
      </c>
      <c r="X202">
        <v>1</v>
      </c>
      <c r="AA202" s="7" t="s">
        <v>649</v>
      </c>
    </row>
    <row r="203" spans="1:27" x14ac:dyDescent="0.25">
      <c r="A203" s="18">
        <v>45518.829861111109</v>
      </c>
      <c r="B203" s="7">
        <v>202408</v>
      </c>
      <c r="C203" t="s">
        <v>395</v>
      </c>
      <c r="D203" s="7" t="s">
        <v>647</v>
      </c>
      <c r="E203" s="7" t="s">
        <v>654</v>
      </c>
      <c r="F203" s="7" t="s">
        <v>654</v>
      </c>
      <c r="G203">
        <v>202208</v>
      </c>
      <c r="M203">
        <v>1</v>
      </c>
      <c r="S203">
        <v>1</v>
      </c>
      <c r="V203">
        <v>1</v>
      </c>
      <c r="X203">
        <v>1</v>
      </c>
      <c r="AA203" s="7" t="s">
        <v>649</v>
      </c>
    </row>
    <row r="204" spans="1:27" x14ac:dyDescent="0.25">
      <c r="A204" s="18">
        <v>45519.861111111109</v>
      </c>
      <c r="B204" s="7">
        <v>202408</v>
      </c>
      <c r="C204" t="s">
        <v>655</v>
      </c>
      <c r="D204" s="7" t="s">
        <v>619</v>
      </c>
      <c r="E204" s="7" t="s">
        <v>659</v>
      </c>
      <c r="F204" s="7" t="s">
        <v>656</v>
      </c>
      <c r="G204" s="7" t="s">
        <v>657</v>
      </c>
      <c r="H204">
        <v>1</v>
      </c>
      <c r="I204">
        <v>1</v>
      </c>
      <c r="N204">
        <v>1</v>
      </c>
      <c r="R204">
        <v>1</v>
      </c>
      <c r="T204">
        <v>1</v>
      </c>
      <c r="X204">
        <v>1</v>
      </c>
      <c r="AA204" s="7" t="s">
        <v>603</v>
      </c>
    </row>
    <row r="205" spans="1:27" x14ac:dyDescent="0.25">
      <c r="A205" s="18">
        <v>45519.861111111109</v>
      </c>
      <c r="B205" s="7">
        <v>202408</v>
      </c>
      <c r="C205" t="s">
        <v>658</v>
      </c>
      <c r="D205" s="7" t="s">
        <v>619</v>
      </c>
      <c r="E205" s="7" t="s">
        <v>660</v>
      </c>
      <c r="F205" s="7" t="s">
        <v>661</v>
      </c>
      <c r="G205" s="7" t="s">
        <v>558</v>
      </c>
      <c r="H205">
        <v>1</v>
      </c>
      <c r="I205">
        <v>1</v>
      </c>
      <c r="N205">
        <v>1</v>
      </c>
      <c r="R205">
        <v>1</v>
      </c>
      <c r="T205">
        <v>1</v>
      </c>
      <c r="X205">
        <v>1</v>
      </c>
      <c r="AA205" s="7" t="s">
        <v>603</v>
      </c>
    </row>
    <row r="206" spans="1:27" x14ac:dyDescent="0.25">
      <c r="A206" s="18">
        <v>45519.861111111109</v>
      </c>
      <c r="B206" s="7">
        <v>202408</v>
      </c>
      <c r="C206" t="s">
        <v>658</v>
      </c>
      <c r="D206" s="7" t="s">
        <v>619</v>
      </c>
      <c r="E206" s="7" t="s">
        <v>662</v>
      </c>
      <c r="F206" s="7" t="s">
        <v>663</v>
      </c>
      <c r="G206" s="7" t="s">
        <v>344</v>
      </c>
      <c r="H206">
        <v>1</v>
      </c>
      <c r="I206">
        <v>1</v>
      </c>
      <c r="N206">
        <v>1</v>
      </c>
      <c r="R206">
        <v>1</v>
      </c>
      <c r="T206">
        <v>1</v>
      </c>
      <c r="X206">
        <v>1</v>
      </c>
      <c r="AA206" s="7" t="s">
        <v>603</v>
      </c>
    </row>
    <row r="207" spans="1:27" x14ac:dyDescent="0.25">
      <c r="A207" s="18">
        <v>45519.868055555555</v>
      </c>
      <c r="B207" s="7">
        <v>202408</v>
      </c>
      <c r="C207" t="s">
        <v>455</v>
      </c>
      <c r="D207" s="7" t="s">
        <v>619</v>
      </c>
      <c r="E207" s="7" t="s">
        <v>668</v>
      </c>
      <c r="F207" s="7" t="s">
        <v>669</v>
      </c>
      <c r="G207" s="7" t="s">
        <v>216</v>
      </c>
      <c r="H207">
        <v>1</v>
      </c>
      <c r="I207">
        <v>1</v>
      </c>
      <c r="O207">
        <v>1</v>
      </c>
      <c r="R207">
        <v>1</v>
      </c>
      <c r="T207">
        <v>1</v>
      </c>
      <c r="X207">
        <v>1</v>
      </c>
      <c r="AA207" s="7" t="s">
        <v>606</v>
      </c>
    </row>
    <row r="208" spans="1:27" x14ac:dyDescent="0.25">
      <c r="A208" s="18">
        <v>45519.868055555555</v>
      </c>
      <c r="B208" s="7">
        <v>202408</v>
      </c>
      <c r="C208" t="s">
        <v>396</v>
      </c>
      <c r="D208" s="7" t="s">
        <v>619</v>
      </c>
      <c r="E208" s="7" t="s">
        <v>670</v>
      </c>
      <c r="F208" s="7" t="s">
        <v>671</v>
      </c>
      <c r="G208" s="7" t="s">
        <v>351</v>
      </c>
      <c r="H208">
        <v>1</v>
      </c>
      <c r="I208">
        <v>1</v>
      </c>
      <c r="O208">
        <v>1</v>
      </c>
      <c r="R208">
        <v>1</v>
      </c>
      <c r="T208">
        <v>1</v>
      </c>
      <c r="X208">
        <v>1</v>
      </c>
      <c r="AA208" s="7" t="s">
        <v>606</v>
      </c>
    </row>
    <row r="209" spans="1:27" x14ac:dyDescent="0.25">
      <c r="A209" s="18">
        <v>45524.621527777781</v>
      </c>
      <c r="B209" s="7">
        <v>202408</v>
      </c>
      <c r="C209" t="s">
        <v>564</v>
      </c>
      <c r="D209" s="7" t="s">
        <v>619</v>
      </c>
      <c r="E209" s="7" t="s">
        <v>672</v>
      </c>
      <c r="F209" s="7" t="s">
        <v>674</v>
      </c>
      <c r="G209" s="7" t="s">
        <v>676</v>
      </c>
      <c r="H209">
        <v>1</v>
      </c>
      <c r="I209">
        <v>1</v>
      </c>
      <c r="P209">
        <v>1</v>
      </c>
      <c r="R209">
        <v>1</v>
      </c>
      <c r="T209">
        <v>1</v>
      </c>
      <c r="X209">
        <v>1</v>
      </c>
      <c r="AA209" s="7" t="s">
        <v>677</v>
      </c>
    </row>
    <row r="210" spans="1:27" x14ac:dyDescent="0.25">
      <c r="A210" s="18">
        <v>45524.621527777781</v>
      </c>
      <c r="B210" s="7">
        <v>202408</v>
      </c>
      <c r="C210" t="s">
        <v>410</v>
      </c>
      <c r="D210" s="7" t="s">
        <v>619</v>
      </c>
      <c r="E210" s="7" t="s">
        <v>673</v>
      </c>
      <c r="F210" s="7" t="s">
        <v>675</v>
      </c>
      <c r="G210" s="7" t="s">
        <v>354</v>
      </c>
      <c r="H210">
        <v>1</v>
      </c>
      <c r="I210">
        <v>1</v>
      </c>
      <c r="P210">
        <v>1</v>
      </c>
      <c r="R210">
        <v>1</v>
      </c>
      <c r="T210">
        <v>1</v>
      </c>
      <c r="X210">
        <v>1</v>
      </c>
      <c r="AA210" s="7" t="s">
        <v>677</v>
      </c>
    </row>
    <row r="211" spans="1:27" s="7" customFormat="1" x14ac:dyDescent="0.25">
      <c r="A211" s="19">
        <v>45524.65625</v>
      </c>
      <c r="B211" s="7">
        <v>202408</v>
      </c>
      <c r="C211" s="7" t="s">
        <v>664</v>
      </c>
      <c r="D211" s="7" t="s">
        <v>665</v>
      </c>
      <c r="E211" s="7" t="s">
        <v>666</v>
      </c>
      <c r="F211" s="7" t="s">
        <v>381</v>
      </c>
      <c r="G211" s="7" t="s">
        <v>634</v>
      </c>
      <c r="I211" s="7">
        <v>1</v>
      </c>
      <c r="L211" s="7">
        <v>1</v>
      </c>
      <c r="R211" s="7">
        <v>1</v>
      </c>
      <c r="T211" s="7">
        <v>1</v>
      </c>
      <c r="X211" s="7">
        <v>1</v>
      </c>
      <c r="AA211" s="7" t="s">
        <v>667</v>
      </c>
    </row>
    <row r="212" spans="1:27" x14ac:dyDescent="0.25">
      <c r="A212" s="18">
        <v>45526.625</v>
      </c>
      <c r="B212" s="7">
        <v>202408</v>
      </c>
      <c r="C212" t="s">
        <v>682</v>
      </c>
      <c r="D212" s="7" t="s">
        <v>678</v>
      </c>
      <c r="E212" s="7" t="s">
        <v>679</v>
      </c>
      <c r="F212" s="7" t="s">
        <v>680</v>
      </c>
      <c r="G212" s="7" t="s">
        <v>223</v>
      </c>
      <c r="I212" s="7">
        <v>1</v>
      </c>
      <c r="L212">
        <v>1</v>
      </c>
      <c r="R212" s="7">
        <v>1</v>
      </c>
      <c r="T212" s="7">
        <v>1</v>
      </c>
      <c r="X212" s="7">
        <v>1</v>
      </c>
      <c r="AA212" s="7" t="s">
        <v>681</v>
      </c>
    </row>
    <row r="213" spans="1:27" x14ac:dyDescent="0.25">
      <c r="A213" s="18">
        <v>45526.625</v>
      </c>
      <c r="B213" s="7">
        <v>202408</v>
      </c>
      <c r="C213" s="7" t="s">
        <v>683</v>
      </c>
      <c r="D213" s="7" t="s">
        <v>678</v>
      </c>
      <c r="E213" s="7" t="s">
        <v>684</v>
      </c>
      <c r="F213" s="7" t="s">
        <v>685</v>
      </c>
      <c r="G213">
        <v>202310</v>
      </c>
      <c r="I213" s="7">
        <v>1</v>
      </c>
      <c r="K213">
        <v>1</v>
      </c>
      <c r="L213">
        <v>1</v>
      </c>
      <c r="Q213">
        <v>1</v>
      </c>
      <c r="T213" s="7">
        <v>1</v>
      </c>
      <c r="W213">
        <v>1</v>
      </c>
      <c r="AA213" s="7" t="s">
        <v>686</v>
      </c>
    </row>
    <row r="214" spans="1:27" x14ac:dyDescent="0.25">
      <c r="A214" s="18">
        <v>45532.774305555555</v>
      </c>
      <c r="B214" s="7">
        <v>202408</v>
      </c>
      <c r="C214" s="7" t="s">
        <v>691</v>
      </c>
      <c r="D214" s="7" t="s">
        <v>678</v>
      </c>
      <c r="E214" s="7" t="s">
        <v>687</v>
      </c>
      <c r="F214" s="7" t="s">
        <v>688</v>
      </c>
      <c r="G214" s="7" t="s">
        <v>689</v>
      </c>
      <c r="J214">
        <v>1</v>
      </c>
      <c r="L214">
        <v>1</v>
      </c>
      <c r="R214">
        <v>1</v>
      </c>
      <c r="T214" s="7">
        <v>1</v>
      </c>
      <c r="X214">
        <v>1</v>
      </c>
      <c r="AA214" s="7" t="s">
        <v>690</v>
      </c>
    </row>
    <row r="215" spans="1:27" x14ac:dyDescent="0.25">
      <c r="A215" s="18">
        <v>45532.822916666664</v>
      </c>
      <c r="B215" s="7">
        <v>202408</v>
      </c>
      <c r="C215" s="7" t="s">
        <v>692</v>
      </c>
      <c r="D215" s="7" t="s">
        <v>693</v>
      </c>
      <c r="E215" s="7" t="s">
        <v>694</v>
      </c>
      <c r="F215" s="7" t="s">
        <v>688</v>
      </c>
      <c r="G215" s="7" t="s">
        <v>695</v>
      </c>
      <c r="J215">
        <v>1</v>
      </c>
      <c r="L215">
        <v>1</v>
      </c>
      <c r="R215">
        <v>1</v>
      </c>
      <c r="T215" s="7">
        <v>1</v>
      </c>
      <c r="X215">
        <v>1</v>
      </c>
      <c r="AA215" s="7" t="s">
        <v>690</v>
      </c>
    </row>
    <row r="216" spans="1:27" x14ac:dyDescent="0.25">
      <c r="A216" s="18">
        <v>45532.829861111109</v>
      </c>
      <c r="B216" s="7">
        <v>202408</v>
      </c>
      <c r="C216" t="s">
        <v>696</v>
      </c>
      <c r="D216" s="7" t="s">
        <v>693</v>
      </c>
      <c r="E216" s="7" t="s">
        <v>679</v>
      </c>
      <c r="F216" s="7" t="s">
        <v>680</v>
      </c>
      <c r="G216" s="7" t="s">
        <v>697</v>
      </c>
      <c r="I216" s="7">
        <v>1</v>
      </c>
      <c r="L216">
        <v>1</v>
      </c>
      <c r="R216" s="7">
        <v>1</v>
      </c>
      <c r="T216" s="7">
        <v>1</v>
      </c>
      <c r="X216" s="7">
        <v>1</v>
      </c>
      <c r="AA216" s="7" t="s">
        <v>681</v>
      </c>
    </row>
    <row r="217" spans="1:27" x14ac:dyDescent="0.25">
      <c r="A217" s="1" t="s">
        <v>698</v>
      </c>
      <c r="B217" s="7">
        <v>202408</v>
      </c>
      <c r="C217" t="s">
        <v>699</v>
      </c>
      <c r="D217" s="7" t="s">
        <v>700</v>
      </c>
      <c r="E217" s="7" t="s">
        <v>694</v>
      </c>
      <c r="F217" s="7" t="s">
        <v>688</v>
      </c>
      <c r="G217">
        <v>202310</v>
      </c>
      <c r="J217">
        <v>1</v>
      </c>
      <c r="L217">
        <v>1</v>
      </c>
      <c r="Q217">
        <v>1</v>
      </c>
      <c r="T217" s="7">
        <v>1</v>
      </c>
      <c r="W217">
        <v>1</v>
      </c>
      <c r="AA217" s="7" t="s">
        <v>690</v>
      </c>
    </row>
    <row r="218" spans="1:27" x14ac:dyDescent="0.25">
      <c r="A218" s="19">
        <v>45532.854166666664</v>
      </c>
      <c r="B218" s="7">
        <v>202408</v>
      </c>
      <c r="C218" s="7" t="s">
        <v>702</v>
      </c>
      <c r="D218" s="7" t="s">
        <v>701</v>
      </c>
      <c r="E218" s="7" t="s">
        <v>694</v>
      </c>
      <c r="F218" s="7" t="s">
        <v>688</v>
      </c>
      <c r="G218" s="7" t="s">
        <v>704</v>
      </c>
      <c r="H218" s="7"/>
      <c r="I218" s="7"/>
      <c r="J218" s="7">
        <v>1</v>
      </c>
      <c r="K218" s="7"/>
      <c r="L218" s="7">
        <v>1</v>
      </c>
      <c r="M218" s="7"/>
      <c r="N218" s="7"/>
      <c r="O218" s="7"/>
      <c r="P218" s="7"/>
      <c r="Q218" s="7"/>
      <c r="R218" s="7">
        <v>1</v>
      </c>
      <c r="S218" s="7"/>
      <c r="T218" s="7">
        <v>1</v>
      </c>
      <c r="U218" s="7"/>
      <c r="V218" s="7"/>
      <c r="W218" s="7"/>
      <c r="X218" s="7">
        <v>1</v>
      </c>
      <c r="Y218" s="7"/>
      <c r="Z218" s="7"/>
      <c r="AA218" s="7" t="s">
        <v>690</v>
      </c>
    </row>
    <row r="219" spans="1:27" x14ac:dyDescent="0.25">
      <c r="A219" s="19">
        <v>45532.854166666664</v>
      </c>
      <c r="B219" s="7">
        <v>202408</v>
      </c>
      <c r="C219" s="7" t="s">
        <v>703</v>
      </c>
      <c r="D219" s="7" t="s">
        <v>701</v>
      </c>
      <c r="E219" s="7" t="s">
        <v>694</v>
      </c>
      <c r="F219" s="7" t="s">
        <v>688</v>
      </c>
      <c r="G219" s="7" t="s">
        <v>695</v>
      </c>
      <c r="H219" s="7"/>
      <c r="I219" s="7"/>
      <c r="J219" s="7">
        <v>1</v>
      </c>
      <c r="K219" s="7"/>
      <c r="L219" s="7">
        <v>1</v>
      </c>
      <c r="M219" s="7"/>
      <c r="N219" s="7"/>
      <c r="O219" s="7"/>
      <c r="P219" s="7"/>
      <c r="Q219" s="7"/>
      <c r="R219" s="7">
        <v>1</v>
      </c>
      <c r="S219" s="7"/>
      <c r="T219" s="7">
        <v>1</v>
      </c>
      <c r="U219" s="7"/>
      <c r="V219" s="7"/>
      <c r="W219" s="7"/>
      <c r="X219" s="7">
        <v>1</v>
      </c>
      <c r="Y219" s="7"/>
      <c r="Z219" s="7"/>
      <c r="AA219" s="7" t="s">
        <v>690</v>
      </c>
    </row>
    <row r="220" spans="1:27" x14ac:dyDescent="0.25">
      <c r="A220" s="18">
        <v>45533.868055555555</v>
      </c>
      <c r="B220" s="7">
        <v>202408</v>
      </c>
      <c r="C220" s="22" t="s">
        <v>705</v>
      </c>
      <c r="D220" s="22" t="s">
        <v>424</v>
      </c>
      <c r="E220" s="7" t="s">
        <v>707</v>
      </c>
      <c r="F220" s="7" t="s">
        <v>706</v>
      </c>
      <c r="G220">
        <v>202308</v>
      </c>
      <c r="K220">
        <v>1</v>
      </c>
      <c r="L220" s="7">
        <v>1</v>
      </c>
      <c r="Q220">
        <v>1</v>
      </c>
      <c r="T220" s="7">
        <v>1</v>
      </c>
      <c r="W220">
        <v>1</v>
      </c>
      <c r="AA220" s="7" t="s">
        <v>708</v>
      </c>
    </row>
    <row r="221" spans="1:27" x14ac:dyDescent="0.25">
      <c r="A221" s="18">
        <v>45534.763888888891</v>
      </c>
      <c r="B221" s="7">
        <v>202408</v>
      </c>
      <c r="C221" t="s">
        <v>710</v>
      </c>
      <c r="D221" s="7" t="s">
        <v>701</v>
      </c>
      <c r="E221" s="7" t="s">
        <v>679</v>
      </c>
      <c r="F221" s="7" t="s">
        <v>680</v>
      </c>
      <c r="G221" s="7" t="s">
        <v>515</v>
      </c>
      <c r="I221">
        <v>1</v>
      </c>
      <c r="L221" s="7">
        <v>1</v>
      </c>
      <c r="R221">
        <v>1</v>
      </c>
      <c r="T221" s="7">
        <v>1</v>
      </c>
      <c r="X221">
        <v>1</v>
      </c>
      <c r="AA221" s="7" t="s">
        <v>681</v>
      </c>
    </row>
    <row r="222" spans="1:27" x14ac:dyDescent="0.25">
      <c r="A222" s="18">
        <v>45534.763888888891</v>
      </c>
      <c r="B222" s="7">
        <v>202408</v>
      </c>
      <c r="C222" t="s">
        <v>709</v>
      </c>
      <c r="D222" s="7" t="s">
        <v>701</v>
      </c>
      <c r="E222" s="7" t="s">
        <v>711</v>
      </c>
      <c r="F222" s="7" t="s">
        <v>680</v>
      </c>
      <c r="G222" s="7" t="s">
        <v>515</v>
      </c>
      <c r="I222">
        <v>1</v>
      </c>
      <c r="L222" s="7">
        <v>1</v>
      </c>
      <c r="R222">
        <v>1</v>
      </c>
      <c r="T222" s="7">
        <v>1</v>
      </c>
      <c r="X222">
        <v>1</v>
      </c>
      <c r="AA222" s="7" t="s">
        <v>681</v>
      </c>
    </row>
    <row r="223" spans="1:27" x14ac:dyDescent="0.25">
      <c r="A223" s="18">
        <v>45534.763888888891</v>
      </c>
      <c r="B223" s="7">
        <v>202408</v>
      </c>
      <c r="C223" t="s">
        <v>712</v>
      </c>
      <c r="D223" s="7" t="s">
        <v>701</v>
      </c>
      <c r="E223" s="7" t="s">
        <v>679</v>
      </c>
      <c r="F223" s="7" t="s">
        <v>680</v>
      </c>
      <c r="G223" s="7" t="s">
        <v>713</v>
      </c>
      <c r="I223">
        <v>1</v>
      </c>
      <c r="L223" s="7">
        <v>1</v>
      </c>
      <c r="R223">
        <v>1</v>
      </c>
      <c r="T223" s="7">
        <v>1</v>
      </c>
      <c r="X223">
        <v>1</v>
      </c>
      <c r="AA223" s="7" t="s">
        <v>681</v>
      </c>
    </row>
    <row r="224" spans="1:27" x14ac:dyDescent="0.25">
      <c r="A224" s="18">
        <v>45538.791666666664</v>
      </c>
      <c r="B224" s="7">
        <v>202409</v>
      </c>
      <c r="C224" t="s">
        <v>395</v>
      </c>
      <c r="D224" s="7" t="s">
        <v>701</v>
      </c>
      <c r="E224" s="7" t="s">
        <v>714</v>
      </c>
      <c r="F224" s="7" t="s">
        <v>715</v>
      </c>
      <c r="G224" s="7" t="s">
        <v>515</v>
      </c>
      <c r="I224">
        <v>1</v>
      </c>
      <c r="J224">
        <v>1</v>
      </c>
      <c r="M224">
        <v>1</v>
      </c>
      <c r="R224">
        <v>1</v>
      </c>
      <c r="T224" s="7">
        <v>1</v>
      </c>
      <c r="X224">
        <v>1</v>
      </c>
      <c r="AA224" s="7" t="s">
        <v>716</v>
      </c>
    </row>
    <row r="225" spans="1:27" x14ac:dyDescent="0.25">
      <c r="A225" s="18">
        <v>45538.795138888891</v>
      </c>
      <c r="B225" s="7">
        <v>202409</v>
      </c>
      <c r="C225" t="s">
        <v>658</v>
      </c>
      <c r="D225" s="7" t="s">
        <v>701</v>
      </c>
      <c r="E225" s="7" t="s">
        <v>717</v>
      </c>
      <c r="F225" s="7" t="s">
        <v>718</v>
      </c>
      <c r="G225" s="7" t="s">
        <v>722</v>
      </c>
      <c r="H225">
        <v>1</v>
      </c>
      <c r="I225">
        <v>1</v>
      </c>
      <c r="J225">
        <v>1</v>
      </c>
      <c r="N225">
        <v>1</v>
      </c>
      <c r="R225">
        <v>1</v>
      </c>
      <c r="T225" s="7">
        <v>1</v>
      </c>
      <c r="X225">
        <v>1</v>
      </c>
      <c r="AA225" s="7" t="s">
        <v>723</v>
      </c>
    </row>
    <row r="226" spans="1:27" x14ac:dyDescent="0.25">
      <c r="A226" s="18">
        <v>45538.798611111109</v>
      </c>
      <c r="B226" s="7">
        <v>202409</v>
      </c>
      <c r="C226" t="s">
        <v>396</v>
      </c>
      <c r="D226" s="7" t="s">
        <v>701</v>
      </c>
      <c r="E226" s="7" t="s">
        <v>719</v>
      </c>
      <c r="F226" s="7" t="s">
        <v>720</v>
      </c>
      <c r="G226" s="7" t="s">
        <v>721</v>
      </c>
      <c r="H226">
        <v>1</v>
      </c>
      <c r="I226">
        <v>1</v>
      </c>
      <c r="J226">
        <v>1</v>
      </c>
      <c r="O226">
        <v>1</v>
      </c>
      <c r="R226">
        <v>1</v>
      </c>
      <c r="T226" s="7">
        <v>1</v>
      </c>
      <c r="X226">
        <v>1</v>
      </c>
      <c r="AA226" s="7" t="s">
        <v>724</v>
      </c>
    </row>
    <row r="227" spans="1:27" x14ac:dyDescent="0.25">
      <c r="A227" s="18">
        <v>45539.583333333336</v>
      </c>
      <c r="B227" s="7">
        <v>202409</v>
      </c>
      <c r="C227" t="s">
        <v>725</v>
      </c>
      <c r="D227" s="7" t="s">
        <v>726</v>
      </c>
      <c r="E227" s="7" t="s">
        <v>687</v>
      </c>
      <c r="F227" s="7" t="s">
        <v>688</v>
      </c>
      <c r="G227" s="7" t="s">
        <v>535</v>
      </c>
      <c r="H227" s="7"/>
      <c r="I227" s="7"/>
      <c r="J227" s="7">
        <v>1</v>
      </c>
      <c r="K227" s="7"/>
      <c r="L227" s="7">
        <v>1</v>
      </c>
      <c r="M227" s="7"/>
      <c r="N227" s="7"/>
      <c r="O227" s="7"/>
      <c r="P227" s="7"/>
      <c r="Q227" s="7"/>
      <c r="R227" s="7">
        <v>1</v>
      </c>
      <c r="S227" s="7"/>
      <c r="T227" s="7">
        <v>1</v>
      </c>
      <c r="U227" s="7"/>
      <c r="V227" s="7"/>
      <c r="W227" s="7"/>
      <c r="X227" s="7">
        <v>1</v>
      </c>
      <c r="Y227" s="7"/>
      <c r="Z227" s="7"/>
      <c r="AA227" s="7" t="s">
        <v>690</v>
      </c>
    </row>
    <row r="228" spans="1:27" x14ac:dyDescent="0.25">
      <c r="A228" s="18">
        <v>45539.583333333336</v>
      </c>
      <c r="B228" s="7">
        <v>202409</v>
      </c>
      <c r="C228" t="s">
        <v>727</v>
      </c>
      <c r="D228" s="7" t="s">
        <v>726</v>
      </c>
      <c r="E228" s="7" t="s">
        <v>687</v>
      </c>
      <c r="F228" s="7" t="s">
        <v>688</v>
      </c>
      <c r="G228" s="7" t="s">
        <v>695</v>
      </c>
      <c r="H228" s="7"/>
      <c r="I228" s="7"/>
      <c r="J228" s="7">
        <v>1</v>
      </c>
      <c r="K228" s="7"/>
      <c r="L228" s="7">
        <v>1</v>
      </c>
      <c r="M228" s="7"/>
      <c r="N228" s="7"/>
      <c r="O228" s="7"/>
      <c r="P228" s="7"/>
      <c r="Q228" s="7"/>
      <c r="R228" s="7">
        <v>1</v>
      </c>
      <c r="S228" s="7"/>
      <c r="T228" s="7">
        <v>1</v>
      </c>
      <c r="U228" s="7"/>
      <c r="V228" s="7"/>
      <c r="W228" s="7"/>
      <c r="X228" s="7">
        <v>1</v>
      </c>
      <c r="Y228" s="7"/>
      <c r="Z228" s="7"/>
      <c r="AA228" s="7" t="s">
        <v>690</v>
      </c>
    </row>
    <row r="229" spans="1:27" x14ac:dyDescent="0.25">
      <c r="A229" s="18">
        <v>45539.774305555555</v>
      </c>
      <c r="B229" s="7">
        <v>202409</v>
      </c>
      <c r="C229" t="s">
        <v>728</v>
      </c>
      <c r="D229" s="7" t="s">
        <v>726</v>
      </c>
      <c r="E229" s="7" t="s">
        <v>679</v>
      </c>
      <c r="F229" s="7" t="s">
        <v>680</v>
      </c>
      <c r="G229" s="7" t="s">
        <v>730</v>
      </c>
      <c r="I229">
        <v>1</v>
      </c>
      <c r="L229" s="7">
        <v>1</v>
      </c>
      <c r="R229">
        <v>1</v>
      </c>
      <c r="T229" s="7">
        <v>1</v>
      </c>
      <c r="X229">
        <v>1</v>
      </c>
      <c r="AA229" s="7" t="s">
        <v>681</v>
      </c>
    </row>
    <row r="230" spans="1:27" x14ac:dyDescent="0.25">
      <c r="A230" s="18">
        <v>45539.774305555555</v>
      </c>
      <c r="B230" s="7">
        <v>202409</v>
      </c>
      <c r="C230" t="s">
        <v>729</v>
      </c>
      <c r="D230" s="7" t="s">
        <v>726</v>
      </c>
      <c r="E230" s="7" t="s">
        <v>679</v>
      </c>
      <c r="F230" s="7" t="s">
        <v>680</v>
      </c>
      <c r="G230" s="7" t="s">
        <v>731</v>
      </c>
      <c r="I230">
        <v>1</v>
      </c>
      <c r="L230" s="7">
        <v>1</v>
      </c>
      <c r="R230">
        <v>1</v>
      </c>
      <c r="T230" s="7">
        <v>1</v>
      </c>
      <c r="X230">
        <v>1</v>
      </c>
      <c r="AA230" s="7" t="s">
        <v>681</v>
      </c>
    </row>
    <row r="231" spans="1:27" x14ac:dyDescent="0.25">
      <c r="A231" s="18">
        <v>45539.829861111109</v>
      </c>
      <c r="B231" s="7">
        <v>202409</v>
      </c>
      <c r="C231" t="s">
        <v>395</v>
      </c>
      <c r="D231" s="7" t="s">
        <v>726</v>
      </c>
      <c r="E231" s="7" t="s">
        <v>732</v>
      </c>
      <c r="F231" t="s">
        <v>733</v>
      </c>
      <c r="G231" s="7" t="s">
        <v>730</v>
      </c>
      <c r="H231">
        <v>1</v>
      </c>
      <c r="I231">
        <v>1</v>
      </c>
      <c r="J231">
        <v>1</v>
      </c>
      <c r="M231">
        <v>1</v>
      </c>
      <c r="R231">
        <v>1</v>
      </c>
      <c r="T231" s="7">
        <v>1</v>
      </c>
      <c r="X231">
        <v>1</v>
      </c>
      <c r="AA231" s="7" t="s">
        <v>716</v>
      </c>
    </row>
    <row r="232" spans="1:27" x14ac:dyDescent="0.25">
      <c r="A232" s="18">
        <v>45539.829861111109</v>
      </c>
      <c r="B232" s="7">
        <v>202409</v>
      </c>
      <c r="C232" t="s">
        <v>658</v>
      </c>
      <c r="D232" s="7" t="s">
        <v>726</v>
      </c>
      <c r="E232" t="s">
        <v>735</v>
      </c>
      <c r="F232" t="s">
        <v>736</v>
      </c>
      <c r="G232" s="7" t="s">
        <v>232</v>
      </c>
      <c r="H232">
        <v>1</v>
      </c>
      <c r="I232">
        <v>1</v>
      </c>
      <c r="J232">
        <v>1</v>
      </c>
      <c r="N232">
        <v>1</v>
      </c>
      <c r="R232">
        <v>1</v>
      </c>
      <c r="T232" s="7">
        <v>1</v>
      </c>
      <c r="X232">
        <v>1</v>
      </c>
      <c r="AA232" s="7" t="s">
        <v>723</v>
      </c>
    </row>
    <row r="233" spans="1:27" x14ac:dyDescent="0.25">
      <c r="A233" s="18">
        <v>45539.829861111109</v>
      </c>
      <c r="B233" s="7">
        <v>202409</v>
      </c>
      <c r="C233" t="s">
        <v>396</v>
      </c>
      <c r="D233" s="7" t="s">
        <v>726</v>
      </c>
      <c r="E233" t="s">
        <v>737</v>
      </c>
      <c r="F233" t="s">
        <v>738</v>
      </c>
      <c r="G233" s="7" t="s">
        <v>730</v>
      </c>
      <c r="H233">
        <v>1</v>
      </c>
      <c r="I233">
        <v>1</v>
      </c>
      <c r="J233">
        <v>1</v>
      </c>
      <c r="O233">
        <v>1</v>
      </c>
      <c r="R233">
        <v>1</v>
      </c>
      <c r="T233" s="7">
        <v>1</v>
      </c>
      <c r="X233">
        <v>1</v>
      </c>
      <c r="AA233" s="7" t="s">
        <v>724</v>
      </c>
    </row>
    <row r="234" spans="1:27" x14ac:dyDescent="0.25">
      <c r="A234" s="18">
        <v>45539.829861111109</v>
      </c>
      <c r="B234" s="7">
        <v>202409</v>
      </c>
      <c r="C234" t="s">
        <v>734</v>
      </c>
      <c r="D234" s="7" t="s">
        <v>726</v>
      </c>
      <c r="E234" t="s">
        <v>739</v>
      </c>
      <c r="F234" t="s">
        <v>740</v>
      </c>
      <c r="G234" s="7" t="s">
        <v>741</v>
      </c>
      <c r="H234">
        <v>1</v>
      </c>
      <c r="I234">
        <v>1</v>
      </c>
      <c r="J234">
        <v>1</v>
      </c>
      <c r="P234">
        <v>1</v>
      </c>
      <c r="R234">
        <v>1</v>
      </c>
      <c r="T234" s="7">
        <v>1</v>
      </c>
      <c r="U234" s="7"/>
      <c r="X234">
        <v>1</v>
      </c>
      <c r="AA234" s="7" t="s">
        <v>742</v>
      </c>
    </row>
    <row r="235" spans="1:27" x14ac:dyDescent="0.25">
      <c r="A235" s="18">
        <v>45539.850694444445</v>
      </c>
      <c r="B235" s="7">
        <v>202409</v>
      </c>
      <c r="C235" t="s">
        <v>702</v>
      </c>
      <c r="D235" s="7" t="s">
        <v>743</v>
      </c>
      <c r="E235" s="7" t="s">
        <v>687</v>
      </c>
      <c r="F235" s="7" t="s">
        <v>688</v>
      </c>
      <c r="G235" s="7" t="s">
        <v>704</v>
      </c>
      <c r="H235" s="7"/>
      <c r="I235" s="7"/>
      <c r="J235" s="7">
        <v>1</v>
      </c>
      <c r="K235" s="7"/>
      <c r="L235" s="7">
        <v>1</v>
      </c>
      <c r="M235" s="7"/>
      <c r="N235" s="7"/>
      <c r="O235" s="7"/>
      <c r="P235" s="7"/>
      <c r="Q235" s="7"/>
      <c r="R235" s="7">
        <v>1</v>
      </c>
      <c r="S235" s="7"/>
      <c r="T235" s="7">
        <v>1</v>
      </c>
      <c r="U235" s="7"/>
      <c r="V235" s="7"/>
      <c r="W235" s="7"/>
      <c r="X235" s="7">
        <v>1</v>
      </c>
      <c r="Y235" s="7"/>
      <c r="Z235" s="7"/>
      <c r="AA235" s="7" t="s">
        <v>690</v>
      </c>
    </row>
    <row r="236" spans="1:27" x14ac:dyDescent="0.25">
      <c r="A236" s="18">
        <v>45539.850694444445</v>
      </c>
      <c r="B236" s="7">
        <v>202409</v>
      </c>
      <c r="C236" t="s">
        <v>703</v>
      </c>
      <c r="D236" s="7" t="s">
        <v>743</v>
      </c>
      <c r="E236" s="7" t="s">
        <v>687</v>
      </c>
      <c r="F236" s="7" t="s">
        <v>688</v>
      </c>
      <c r="G236" s="7" t="s">
        <v>695</v>
      </c>
      <c r="H236" s="7"/>
      <c r="I236" s="7"/>
      <c r="J236" s="7">
        <v>1</v>
      </c>
      <c r="K236" s="7"/>
      <c r="L236" s="7">
        <v>1</v>
      </c>
      <c r="M236" s="7"/>
      <c r="N236" s="7"/>
      <c r="O236" s="7"/>
      <c r="P236" s="7"/>
      <c r="Q236" s="7"/>
      <c r="R236" s="7">
        <v>1</v>
      </c>
      <c r="S236" s="7"/>
      <c r="T236" s="7">
        <v>1</v>
      </c>
      <c r="U236" s="7"/>
      <c r="V236" s="7"/>
      <c r="W236" s="7"/>
      <c r="X236" s="7">
        <v>1</v>
      </c>
      <c r="Y236" s="7"/>
      <c r="Z236" s="7"/>
      <c r="AA236" s="7" t="s">
        <v>690</v>
      </c>
    </row>
    <row r="237" spans="1:27" x14ac:dyDescent="0.25">
      <c r="A237" s="18">
        <v>45539.885416666664</v>
      </c>
      <c r="B237" s="7">
        <v>202409</v>
      </c>
      <c r="C237" t="s">
        <v>746</v>
      </c>
      <c r="D237" s="7" t="s">
        <v>743</v>
      </c>
      <c r="E237" s="7" t="s">
        <v>679</v>
      </c>
      <c r="F237" s="7" t="s">
        <v>680</v>
      </c>
      <c r="G237" s="7" t="s">
        <v>515</v>
      </c>
      <c r="I237">
        <v>1</v>
      </c>
      <c r="L237" s="7">
        <v>1</v>
      </c>
      <c r="R237">
        <v>1</v>
      </c>
      <c r="T237" s="7">
        <v>1</v>
      </c>
      <c r="X237">
        <v>1</v>
      </c>
      <c r="AA237" s="7" t="s">
        <v>681</v>
      </c>
    </row>
    <row r="238" spans="1:27" x14ac:dyDescent="0.25">
      <c r="A238" s="18">
        <v>45539.885416666664</v>
      </c>
      <c r="B238" s="7">
        <v>202409</v>
      </c>
      <c r="C238" t="s">
        <v>745</v>
      </c>
      <c r="D238" s="7" t="s">
        <v>743</v>
      </c>
      <c r="E238" s="7" t="s">
        <v>748</v>
      </c>
      <c r="F238" s="7" t="s">
        <v>747</v>
      </c>
      <c r="G238">
        <v>202211</v>
      </c>
      <c r="I238">
        <v>1</v>
      </c>
      <c r="K238">
        <v>1</v>
      </c>
      <c r="L238" s="7">
        <v>1</v>
      </c>
      <c r="Q238">
        <v>1</v>
      </c>
      <c r="T238" s="7">
        <v>1</v>
      </c>
      <c r="W238">
        <v>1</v>
      </c>
      <c r="AA238" s="7" t="s">
        <v>681</v>
      </c>
    </row>
    <row r="239" spans="1:27" x14ac:dyDescent="0.25">
      <c r="A239" s="18">
        <v>45539.885416666664</v>
      </c>
      <c r="B239" s="7">
        <v>202409</v>
      </c>
      <c r="C239" t="s">
        <v>744</v>
      </c>
      <c r="D239" s="7" t="s">
        <v>743</v>
      </c>
      <c r="E239" s="7" t="s">
        <v>679</v>
      </c>
      <c r="F239" s="7" t="s">
        <v>680</v>
      </c>
      <c r="G239" s="7" t="s">
        <v>695</v>
      </c>
      <c r="I239">
        <v>1</v>
      </c>
      <c r="L239" s="7">
        <v>1</v>
      </c>
      <c r="R239">
        <v>1</v>
      </c>
      <c r="T239" s="7">
        <v>1</v>
      </c>
      <c r="X239">
        <v>1</v>
      </c>
      <c r="AA239" s="7" t="s">
        <v>681</v>
      </c>
    </row>
    <row r="240" spans="1:27" x14ac:dyDescent="0.25">
      <c r="A240" s="18">
        <v>45539.909722222219</v>
      </c>
      <c r="B240" s="7">
        <v>202409</v>
      </c>
      <c r="C240" t="s">
        <v>395</v>
      </c>
      <c r="D240" s="7" t="s">
        <v>743</v>
      </c>
      <c r="E240" t="s">
        <v>749</v>
      </c>
      <c r="F240" t="s">
        <v>750</v>
      </c>
      <c r="G240" s="7" t="s">
        <v>515</v>
      </c>
      <c r="H240">
        <v>1</v>
      </c>
      <c r="I240">
        <v>1</v>
      </c>
      <c r="J240">
        <v>1</v>
      </c>
      <c r="M240">
        <v>1</v>
      </c>
      <c r="R240">
        <v>1</v>
      </c>
      <c r="T240" s="7">
        <v>1</v>
      </c>
      <c r="X240">
        <v>1</v>
      </c>
      <c r="AA240" s="7" t="s">
        <v>716</v>
      </c>
    </row>
    <row r="241" spans="1:27" x14ac:dyDescent="0.25">
      <c r="A241" s="18">
        <v>45539.909722222219</v>
      </c>
      <c r="B241" s="7">
        <v>202409</v>
      </c>
      <c r="C241" t="s">
        <v>658</v>
      </c>
      <c r="D241" s="7" t="s">
        <v>743</v>
      </c>
      <c r="E241" t="s">
        <v>751</v>
      </c>
      <c r="F241" t="s">
        <v>752</v>
      </c>
      <c r="G241">
        <v>202211</v>
      </c>
      <c r="H241">
        <v>1</v>
      </c>
      <c r="J241">
        <v>1</v>
      </c>
      <c r="N241">
        <v>1</v>
      </c>
      <c r="R241">
        <v>1</v>
      </c>
      <c r="T241" s="7">
        <v>1</v>
      </c>
      <c r="X241">
        <v>1</v>
      </c>
      <c r="AA241" s="7" t="s">
        <v>723</v>
      </c>
    </row>
    <row r="242" spans="1:27" x14ac:dyDescent="0.25">
      <c r="A242" s="18">
        <v>45539.909722222219</v>
      </c>
      <c r="B242" s="7">
        <v>202409</v>
      </c>
      <c r="C242" t="s">
        <v>396</v>
      </c>
      <c r="D242" s="7" t="s">
        <v>743</v>
      </c>
      <c r="E242" t="s">
        <v>753</v>
      </c>
      <c r="F242" t="s">
        <v>754</v>
      </c>
      <c r="G242" t="s">
        <v>704</v>
      </c>
      <c r="H242">
        <v>1</v>
      </c>
      <c r="I242">
        <v>1</v>
      </c>
      <c r="J242">
        <v>1</v>
      </c>
      <c r="O242">
        <v>1</v>
      </c>
      <c r="R242">
        <v>1</v>
      </c>
      <c r="T242" s="7">
        <v>1</v>
      </c>
      <c r="X242">
        <v>1</v>
      </c>
      <c r="AA242" s="7" t="s">
        <v>724</v>
      </c>
    </row>
    <row r="243" spans="1:27" x14ac:dyDescent="0.25">
      <c r="A243" s="18">
        <v>45540.565972222219</v>
      </c>
      <c r="B243" s="7">
        <v>202409</v>
      </c>
      <c r="C243" t="s">
        <v>755</v>
      </c>
      <c r="D243" s="7" t="s">
        <v>756</v>
      </c>
      <c r="E243" s="7" t="s">
        <v>758</v>
      </c>
      <c r="F243" s="7" t="s">
        <v>688</v>
      </c>
      <c r="G243">
        <v>202212</v>
      </c>
      <c r="H243" s="7"/>
      <c r="I243" s="7"/>
      <c r="J243" s="7">
        <v>1</v>
      </c>
      <c r="K243" s="7"/>
      <c r="L243" s="7">
        <v>1</v>
      </c>
      <c r="M243" s="7"/>
      <c r="N243" s="7"/>
      <c r="O243" s="7"/>
      <c r="P243" s="7"/>
      <c r="Q243" s="7">
        <v>1</v>
      </c>
      <c r="R243" s="7"/>
      <c r="S243" s="7"/>
      <c r="T243" s="7">
        <v>1</v>
      </c>
      <c r="U243" s="7"/>
      <c r="V243" s="7"/>
      <c r="W243" s="7">
        <v>1</v>
      </c>
      <c r="X243" s="7"/>
      <c r="Y243" s="7"/>
      <c r="Z243" s="7"/>
      <c r="AA243" s="7" t="s">
        <v>690</v>
      </c>
    </row>
    <row r="244" spans="1:27" x14ac:dyDescent="0.25">
      <c r="A244" s="18">
        <v>45540.565972222219</v>
      </c>
      <c r="B244" s="7">
        <v>202409</v>
      </c>
      <c r="C244" t="s">
        <v>757</v>
      </c>
      <c r="D244" s="7" t="s">
        <v>756</v>
      </c>
      <c r="E244" s="7" t="s">
        <v>758</v>
      </c>
      <c r="F244" s="7" t="s">
        <v>688</v>
      </c>
      <c r="G244" s="7" t="s">
        <v>695</v>
      </c>
      <c r="H244" s="7"/>
      <c r="I244" s="7"/>
      <c r="J244" s="7">
        <v>1</v>
      </c>
      <c r="K244" s="7"/>
      <c r="L244" s="7">
        <v>1</v>
      </c>
      <c r="M244" s="7"/>
      <c r="N244" s="7"/>
      <c r="O244" s="7"/>
      <c r="P244" s="7"/>
      <c r="Q244" s="7"/>
      <c r="R244" s="7">
        <v>1</v>
      </c>
      <c r="S244" s="7"/>
      <c r="T244" s="7">
        <v>1</v>
      </c>
      <c r="U244" s="7"/>
      <c r="V244" s="7"/>
      <c r="W244" s="7"/>
      <c r="X244" s="7">
        <v>1</v>
      </c>
      <c r="Y244" s="7"/>
      <c r="Z244" s="7"/>
      <c r="AA244" s="7" t="s">
        <v>690</v>
      </c>
    </row>
    <row r="245" spans="1:27" x14ac:dyDescent="0.25">
      <c r="A245" s="18">
        <v>45540.8125</v>
      </c>
      <c r="B245" s="7">
        <v>202409</v>
      </c>
      <c r="C245" t="s">
        <v>759</v>
      </c>
      <c r="D245" s="7" t="s">
        <v>756</v>
      </c>
      <c r="E245" s="7" t="s">
        <v>679</v>
      </c>
      <c r="F245" s="7" t="s">
        <v>680</v>
      </c>
      <c r="I245">
        <v>1</v>
      </c>
      <c r="L245" s="7">
        <v>1</v>
      </c>
      <c r="R245">
        <v>1</v>
      </c>
      <c r="T245" s="7">
        <v>1</v>
      </c>
      <c r="X245">
        <v>1</v>
      </c>
      <c r="AA245" s="7" t="s">
        <v>681</v>
      </c>
    </row>
    <row r="246" spans="1:27" x14ac:dyDescent="0.25">
      <c r="A246" s="18">
        <v>45540.621527777781</v>
      </c>
      <c r="B246" s="7">
        <v>202409</v>
      </c>
      <c r="C246" t="s">
        <v>760</v>
      </c>
      <c r="D246" s="7" t="s">
        <v>761</v>
      </c>
      <c r="E246" s="7" t="s">
        <v>687</v>
      </c>
      <c r="F246" s="7" t="s">
        <v>688</v>
      </c>
      <c r="G246" s="7" t="s">
        <v>515</v>
      </c>
      <c r="H246" s="7"/>
      <c r="I246" s="7"/>
      <c r="J246" s="7">
        <v>1</v>
      </c>
      <c r="K246" s="7"/>
      <c r="L246" s="7">
        <v>1</v>
      </c>
      <c r="M246" s="7"/>
      <c r="N246" s="7"/>
      <c r="O246" s="7"/>
      <c r="P246" s="7"/>
      <c r="Q246" s="7"/>
      <c r="R246" s="7">
        <v>1</v>
      </c>
      <c r="S246" s="7"/>
      <c r="T246" s="7">
        <v>1</v>
      </c>
      <c r="U246" s="7"/>
      <c r="V246" s="7"/>
      <c r="W246" s="7"/>
      <c r="X246" s="7">
        <v>1</v>
      </c>
      <c r="Y246" s="7"/>
      <c r="Z246" s="7"/>
      <c r="AA246" s="7" t="s">
        <v>690</v>
      </c>
    </row>
    <row r="247" spans="1:27" x14ac:dyDescent="0.25">
      <c r="A247" s="18">
        <v>45540.621527777781</v>
      </c>
      <c r="B247" s="7">
        <v>202409</v>
      </c>
      <c r="C247" t="s">
        <v>703</v>
      </c>
      <c r="D247" s="7" t="s">
        <v>761</v>
      </c>
      <c r="E247" s="7" t="s">
        <v>687</v>
      </c>
      <c r="F247" s="7" t="s">
        <v>688</v>
      </c>
      <c r="G247" s="7" t="s">
        <v>695</v>
      </c>
      <c r="H247" s="7"/>
      <c r="I247" s="7"/>
      <c r="J247" s="7">
        <v>1</v>
      </c>
      <c r="K247" s="7"/>
      <c r="L247" s="7">
        <v>1</v>
      </c>
      <c r="M247" s="7"/>
      <c r="N247" s="7"/>
      <c r="O247" s="7"/>
      <c r="P247" s="7"/>
      <c r="Q247" s="7"/>
      <c r="R247" s="7">
        <v>1</v>
      </c>
      <c r="S247" s="7"/>
      <c r="T247" s="7">
        <v>1</v>
      </c>
      <c r="U247" s="7"/>
      <c r="V247" s="7"/>
      <c r="W247" s="7"/>
      <c r="X247" s="7">
        <v>1</v>
      </c>
      <c r="Y247" s="7"/>
      <c r="Z247" s="7"/>
      <c r="AA247" s="7" t="s">
        <v>690</v>
      </c>
    </row>
    <row r="248" spans="1:27" x14ac:dyDescent="0.25">
      <c r="A248" s="18">
        <v>45540.916666666664</v>
      </c>
      <c r="B248" s="7">
        <v>202409</v>
      </c>
      <c r="C248" t="s">
        <v>762</v>
      </c>
      <c r="D248" s="7" t="s">
        <v>761</v>
      </c>
      <c r="E248" s="7" t="s">
        <v>679</v>
      </c>
      <c r="F248" s="7" t="s">
        <v>680</v>
      </c>
      <c r="G248" s="7" t="s">
        <v>764</v>
      </c>
      <c r="I248">
        <v>1</v>
      </c>
      <c r="L248" s="7">
        <v>1</v>
      </c>
      <c r="R248">
        <v>1</v>
      </c>
      <c r="T248" s="7">
        <v>1</v>
      </c>
      <c r="X248">
        <v>1</v>
      </c>
      <c r="AA248" s="7" t="s">
        <v>681</v>
      </c>
    </row>
    <row r="249" spans="1:27" x14ac:dyDescent="0.25">
      <c r="A249" s="18">
        <v>45540.916666666664</v>
      </c>
      <c r="B249" s="7">
        <v>202409</v>
      </c>
      <c r="C249" t="s">
        <v>763</v>
      </c>
      <c r="D249" s="7" t="s">
        <v>761</v>
      </c>
      <c r="E249" s="7" t="s">
        <v>679</v>
      </c>
      <c r="F249" s="7" t="s">
        <v>680</v>
      </c>
      <c r="G249" s="7" t="s">
        <v>765</v>
      </c>
      <c r="I249">
        <v>1</v>
      </c>
      <c r="L249" s="7">
        <v>1</v>
      </c>
      <c r="R249">
        <v>1</v>
      </c>
      <c r="T249" s="7">
        <v>1</v>
      </c>
      <c r="X249">
        <v>1</v>
      </c>
      <c r="AA249" s="7" t="s">
        <v>681</v>
      </c>
    </row>
    <row r="250" spans="1:27" x14ac:dyDescent="0.25">
      <c r="A250" s="18">
        <v>45541.618055555555</v>
      </c>
      <c r="B250" s="7">
        <v>202409</v>
      </c>
      <c r="C250" t="s">
        <v>395</v>
      </c>
      <c r="D250" s="7" t="s">
        <v>761</v>
      </c>
      <c r="E250" s="7" t="s">
        <v>766</v>
      </c>
      <c r="F250" t="s">
        <v>767</v>
      </c>
      <c r="G250" s="7" t="s">
        <v>764</v>
      </c>
      <c r="H250">
        <v>1</v>
      </c>
      <c r="I250">
        <v>1</v>
      </c>
      <c r="J250">
        <v>1</v>
      </c>
      <c r="M250">
        <v>1</v>
      </c>
      <c r="R250">
        <v>1</v>
      </c>
      <c r="T250" s="7">
        <v>1</v>
      </c>
      <c r="X250">
        <v>1</v>
      </c>
      <c r="AA250" s="7" t="s">
        <v>716</v>
      </c>
    </row>
    <row r="251" spans="1:27" x14ac:dyDescent="0.25">
      <c r="A251" s="18">
        <v>45541.618055555555</v>
      </c>
      <c r="B251" s="7">
        <v>202409</v>
      </c>
      <c r="C251" t="s">
        <v>658</v>
      </c>
      <c r="D251" s="7" t="s">
        <v>761</v>
      </c>
      <c r="E251" s="7" t="s">
        <v>770</v>
      </c>
      <c r="F251" t="s">
        <v>767</v>
      </c>
      <c r="G251">
        <v>202211</v>
      </c>
      <c r="H251">
        <v>1</v>
      </c>
      <c r="I251">
        <v>1</v>
      </c>
      <c r="J251">
        <v>1</v>
      </c>
      <c r="N251">
        <v>1</v>
      </c>
      <c r="R251">
        <v>1</v>
      </c>
      <c r="T251" s="7">
        <v>1</v>
      </c>
      <c r="X251">
        <v>1</v>
      </c>
      <c r="AA251" s="7" t="s">
        <v>723</v>
      </c>
    </row>
    <row r="252" spans="1:27" x14ac:dyDescent="0.25">
      <c r="A252" s="18">
        <v>45541.618055555555</v>
      </c>
      <c r="B252" s="7">
        <v>202409</v>
      </c>
      <c r="C252" t="s">
        <v>396</v>
      </c>
      <c r="D252" s="7" t="s">
        <v>761</v>
      </c>
      <c r="E252" s="7" t="s">
        <v>768</v>
      </c>
      <c r="F252" t="s">
        <v>769</v>
      </c>
      <c r="G252" t="s">
        <v>771</v>
      </c>
      <c r="H252">
        <v>1</v>
      </c>
      <c r="I252">
        <v>1</v>
      </c>
      <c r="J252">
        <v>1</v>
      </c>
      <c r="O252">
        <v>1</v>
      </c>
      <c r="R252">
        <v>1</v>
      </c>
      <c r="T252" s="7">
        <v>1</v>
      </c>
      <c r="X252">
        <v>1</v>
      </c>
      <c r="AA252" s="7" t="s">
        <v>724</v>
      </c>
    </row>
  </sheetData>
  <hyperlinks>
    <hyperlink ref="C181" r:id="rId1"/>
  </hyperlinks>
  <pageMargins left="0.7" right="0.7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NTN DATA UPDATES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Kuether, Mark</dc:creator>
  <cp:lastModifiedBy>Kuether, Mark</cp:lastModifiedBy>
  <dcterms:created xsi:type="dcterms:W3CDTF">2023-05-24T16:21:25Z</dcterms:created>
  <dcterms:modified xsi:type="dcterms:W3CDTF">2024-09-06T19:20:10Z</dcterms:modified>
</cp:coreProperties>
</file>