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NADP Data Processing\NTN PROCESSING\"/>
    </mc:Choice>
  </mc:AlternateContent>
  <bookViews>
    <workbookView xWindow="0" yWindow="0" windowWidth="28800" windowHeight="12300"/>
  </bookViews>
  <sheets>
    <sheet name="NTN DATA UPDAT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2" l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F10" i="2"/>
  <c r="E10" i="2"/>
  <c r="B10" i="2"/>
  <c r="B9" i="2"/>
  <c r="B8" i="2"/>
  <c r="F7" i="2"/>
  <c r="E7" i="2"/>
  <c r="B7" i="2"/>
  <c r="B6" i="2"/>
  <c r="B5" i="2"/>
  <c r="F4" i="2"/>
  <c r="E4" i="2"/>
  <c r="B4" i="2"/>
  <c r="F3" i="2"/>
  <c r="E3" i="2"/>
  <c r="B3" i="2"/>
  <c r="B2" i="2"/>
</calcChain>
</file>

<file path=xl/sharedStrings.xml><?xml version="1.0" encoding="utf-8"?>
<sst xmlns="http://schemas.openxmlformats.org/spreadsheetml/2006/main" count="794" uniqueCount="500">
  <si>
    <t>Change Date GMT</t>
  </si>
  <si>
    <t>LabNos</t>
  </si>
  <si>
    <t>Old Values</t>
  </si>
  <si>
    <t>New Values</t>
  </si>
  <si>
    <t>Change Summary</t>
  </si>
  <si>
    <t>Affects Chemistry</t>
  </si>
  <si>
    <t>Affects Precipitation</t>
  </si>
  <si>
    <t>Affects DateTime</t>
  </si>
  <si>
    <t>Monthly Summary</t>
  </si>
  <si>
    <t>Seasonal Summary</t>
  </si>
  <si>
    <t>Annual Summary</t>
  </si>
  <si>
    <t>WY Summary</t>
  </si>
  <si>
    <t>Indvidual Sample</t>
  </si>
  <si>
    <t>Multiple Samples</t>
  </si>
  <si>
    <t>All Samples</t>
  </si>
  <si>
    <t>Individual Site</t>
  </si>
  <si>
    <t>Multiple Sites</t>
  </si>
  <si>
    <t>All Sites</t>
  </si>
  <si>
    <t>Specific sample time</t>
  </si>
  <si>
    <t>Broad time span</t>
  </si>
  <si>
    <t>Multi</t>
  </si>
  <si>
    <t>TY5824SW</t>
  </si>
  <si>
    <t>TX6574SW</t>
  </si>
  <si>
    <t>TX8077SW</t>
  </si>
  <si>
    <t>TX7325SW</t>
  </si>
  <si>
    <t>N@2621SW</t>
  </si>
  <si>
    <t>TP0591SW</t>
  </si>
  <si>
    <t>TQ4273SW</t>
  </si>
  <si>
    <t>N@2644SW</t>
  </si>
  <si>
    <t>N@2672SW</t>
  </si>
  <si>
    <t>N@2670SW</t>
  </si>
  <si>
    <t>TX2863SW</t>
  </si>
  <si>
    <t>TW6159SW</t>
  </si>
  <si>
    <t>N@2639SW</t>
  </si>
  <si>
    <t>TW6293SW</t>
  </si>
  <si>
    <t>TW6296SW</t>
  </si>
  <si>
    <t>TX3884SW</t>
  </si>
  <si>
    <t>TX8173SW</t>
  </si>
  <si>
    <t>TX3692SW</t>
  </si>
  <si>
    <t>TW6122SW</t>
  </si>
  <si>
    <t>TW6130SW</t>
  </si>
  <si>
    <t xml:space="preserve">N@2638W </t>
  </si>
  <si>
    <t xml:space="preserve">N@2636W </t>
  </si>
  <si>
    <t>N@2636W</t>
  </si>
  <si>
    <t>N@2665SW</t>
  </si>
  <si>
    <t>N@2674SW</t>
  </si>
  <si>
    <t>MULTI</t>
  </si>
  <si>
    <t>TW3563SW</t>
  </si>
  <si>
    <t>2021 WINTER SPRING SUMMER FALL</t>
  </si>
  <si>
    <t>TX7531SW</t>
  </si>
  <si>
    <t>TX7619SW</t>
  </si>
  <si>
    <t>TX8045SW</t>
  </si>
  <si>
    <t>TX7381SW</t>
  </si>
  <si>
    <t>TX9947SW</t>
  </si>
  <si>
    <t>TX7186SW</t>
  </si>
  <si>
    <t>MULTI (2022)</t>
  </si>
  <si>
    <t>TX8506SW</t>
  </si>
  <si>
    <t>TY1836SW</t>
  </si>
  <si>
    <t>TY3156SW</t>
  </si>
  <si>
    <t>TX7495SW|TY1388SW|TY1661SW|TY2337SW|TY2852SW|TY2853SW|TY2786SW|TY2992SW|TY3951SW|TY4158SW</t>
  </si>
  <si>
    <t>TY5822SW</t>
  </si>
  <si>
    <t>TY5823SW</t>
  </si>
  <si>
    <t>TY5825SW</t>
  </si>
  <si>
    <t>multi</t>
  </si>
  <si>
    <t>CA=.092|PO4=.007</t>
  </si>
  <si>
    <t>DateOff=12/15/2021 01:30|Ca=NULL|SO4=.073|PO4=.1|subpptSrc=NULL</t>
  </si>
  <si>
    <t>NULL</t>
  </si>
  <si>
    <t>Seas = 20212</t>
  </si>
  <si>
    <t>fullChemLab=0|daySample=42|criteria1=120|criteria2=120|criteriaMet=NULL</t>
  </si>
  <si>
    <t>samples=5|fullChemLab=0|daysSample=48|criteria1=20|criteria2=138|criteria3=19|criteriaMet=NULL|ppt=8.407</t>
  </si>
  <si>
    <t>DateOff= 9/21/2021 10:50</t>
  </si>
  <si>
    <t>DateOff=3/22/2021 10:35</t>
  </si>
  <si>
    <t>DELETE</t>
  </si>
  <si>
    <t>DateOff = 2021-03-23 11:09:00</t>
  </si>
  <si>
    <t>DateOff=2021-03-23 13:45:00</t>
  </si>
  <si>
    <t>DateOff=2021-10-19 13:49:00</t>
  </si>
  <si>
    <t>DateOff=2021-12-21 15:00:00</t>
  </si>
  <si>
    <t>DateOff=2021-10-19 10:08:00</t>
  </si>
  <si>
    <t>DateOff = 2021-03-23 10:04:00</t>
  </si>
  <si>
    <t>DateOff=2021-03-23 10:07:00</t>
  </si>
  <si>
    <t>INSERT</t>
  </si>
  <si>
    <t>DateOn=2021-09-02 00:00:00</t>
  </si>
  <si>
    <t>yrMonth=201212</t>
  </si>
  <si>
    <t>ALL</t>
  </si>
  <si>
    <t>yrmonth=202106</t>
  </si>
  <si>
    <t>samples=6|startDate='2020-12-22 17:00'|daysSample=189|criteria1=13|criteria2=17|sVol=3186</t>
  </si>
  <si>
    <t>Ca=0.018|SO4=0.100|PO4=0.010</t>
  </si>
  <si>
    <t>PPT=370.764</t>
  </si>
  <si>
    <t>Ca=0.300|Mg=0.034|K=0.069|NH4=0.277|NO3=0.534|PO4=0.012|PHLab=5.877|PPT=28.887</t>
  </si>
  <si>
    <t>PPT=96.686</t>
  </si>
  <si>
    <t>Ca=0.115|Na=0.048|NH4=0.223|NO3=0.527|CL=0.075|SO4=0.369|PHLab=5.329|ConducLab=2.496|PPT=140.749</t>
  </si>
  <si>
    <t>Mg=0.061|K=0.030|Na=0.469|NH4=0.142|NO3=0.411|CL=0.840|SO4=0.356|PHLab=5.225|ConducLab=3.731</t>
  </si>
  <si>
    <t>Ca=0.458|K=0.059|Na=0.060|NH4=0.851|NO3=0.979|SO4=0.468|PHLab=6.325|ConducLab=4.785</t>
  </si>
  <si>
    <t>PPT=6.489</t>
  </si>
  <si>
    <t>PPT=149.962</t>
  </si>
  <si>
    <t>PPT=20.033</t>
  </si>
  <si>
    <t>sVol=217.800</t>
  </si>
  <si>
    <t>sVol=189.0</t>
  </si>
  <si>
    <t>sVol=199.1</t>
  </si>
  <si>
    <t>Delete</t>
  </si>
  <si>
    <t>valcode='T'</t>
  </si>
  <si>
    <t>valcode='w'|invalcode=''</t>
  </si>
  <si>
    <t>sub_ppt from svol</t>
  </si>
  <si>
    <t>ppt=0</t>
  </si>
  <si>
    <t>sub_ppt from svol|subpptsrc='n'</t>
  </si>
  <si>
    <t>ppt=21.336|subppt=21.336|subpptsrc='e'</t>
  </si>
  <si>
    <t>valcode = ''|invalcode = 'c'|valid='N'</t>
  </si>
  <si>
    <t>svol=0|invalcode='n'</t>
  </si>
  <si>
    <t>CA=.091|PO4=.01</t>
  </si>
  <si>
    <t>DateOff=12/21/2021 22:00|Ca=.049|SO4=.05|PO4=.01|subpptSrc=e</t>
  </si>
  <si>
    <t>Seas=20211</t>
  </si>
  <si>
    <t>fullChemLab=2|daysSample=35|criteria1=100|criteria2=100|criteriaMet=1</t>
  </si>
  <si>
    <t>samples=4|fullChemLab=1|daysSample=35|criteria1=20|criteria2=100|criteria3=23|criteriaMet=0|ppt=6.934</t>
  </si>
  <si>
    <t>DateOff = 9/21/2021 17:50</t>
  </si>
  <si>
    <t>DateOff=3/22/2021 17:35</t>
  </si>
  <si>
    <t>DateOff = 2021-03-23 18:09:00</t>
  </si>
  <si>
    <t>DateOff=2021-03-23 20:45:00</t>
  </si>
  <si>
    <t>DateOff=2021-10-19 20:49:00</t>
  </si>
  <si>
    <t>DateOff=2021-12-21 21:00:00</t>
  </si>
  <si>
    <t>DateOff=2021-10-19 15:08:00</t>
  </si>
  <si>
    <t>DateOff=2021-03-23 15:04:00</t>
  </si>
  <si>
    <t>DateOff=2021-03-23 15:07:00</t>
  </si>
  <si>
    <t>DateOn=2021-09-01 00:00:00</t>
  </si>
  <si>
    <t>yrMonth=202112</t>
  </si>
  <si>
    <t>yrmonth=202012</t>
  </si>
  <si>
    <t>samples=5|startDte='2021-06-02 19:15'|daysSample=27|criteria1=69|criteria2=95|sVol=3068.8</t>
  </si>
  <si>
    <t>Ca=0.025|SO4=0.098|PO4=0.005</t>
  </si>
  <si>
    <t>PPT=351.587</t>
  </si>
  <si>
    <t>Ca=0.296|Mg=0.033|K=0.068|NH4=0.263|NO3=0.541|PO4=0.011|PHLab=5.836|ConducLab=2.547|PPT=30.009</t>
  </si>
  <si>
    <t>PPT=99.149</t>
  </si>
  <si>
    <t>Ca=0.114|Na=0.049|NH4=0.222|NO3=0.526|CL=0.076|SO4=0.368|PHLab=5.330|ConducLab=2.495|PPT=142.756</t>
  </si>
  <si>
    <t>Mg=0.064|K=0.031|Na=0.497|NH4=0.137|NO3=0.402|CL=0.896|SO4=0.362|PHLab=5.220|ConducLab=3.820</t>
  </si>
  <si>
    <t>Ca=0.456|K=0.060|Na=0.059|NH4=0.849|NO3=0.978|SO4=0.469|PHLab=6.322|ConducLab=4.774</t>
  </si>
  <si>
    <t>PPT=14.819</t>
  </si>
  <si>
    <t>PPT=148.488</t>
  </si>
  <si>
    <t>PPT=20.643</t>
  </si>
  <si>
    <t>sVol=0</t>
  </si>
  <si>
    <t>valcode='d'</t>
  </si>
  <si>
    <t>valcode=''|invalcode='b'</t>
  </si>
  <si>
    <t>sub_ppt = ppt</t>
  </si>
  <si>
    <t>ppt=null</t>
  </si>
  <si>
    <t>sub_ppt = ppt|subpptsrc='e'</t>
  </si>
  <si>
    <t>ppt=null|subppt=22.227|subpptsrc='n'</t>
  </si>
  <si>
    <t>valcode='d'|invalcode = ''|valid='Y'</t>
  </si>
  <si>
    <t>svol=2153.4|invalcode='vf'</t>
  </si>
  <si>
    <t>svol=124.3|invalcode='vf'</t>
  </si>
  <si>
    <t>svol=562.5|invalcode='vf'</t>
  </si>
  <si>
    <t>svol=726|invalcode='vf'</t>
  </si>
  <si>
    <t>Updated 2016 NH4 values with MDL correction from 0.19 to 0.019</t>
  </si>
  <si>
    <t>Updated Dateoff to match field data</t>
  </si>
  <si>
    <t>Updated Dateoff to remove overlap</t>
  </si>
  <si>
    <t>Updated CA, PO4 to match field data and MDL</t>
  </si>
  <si>
    <t>Updated Dateoff, CA,SO4,  PO4, subpptsrc  to matrch field data</t>
  </si>
  <si>
    <t>Updated Dateoff to remove gap</t>
  </si>
  <si>
    <t>Additional 2016 NH4 update with MDL correction from .19 to .019</t>
  </si>
  <si>
    <t>Corrected LimitNH4 flags for 2016 records where NH4 &lt; MDL</t>
  </si>
  <si>
    <t>Updated 2016 NH4 Seasona Values with MDL correction from 0.19 to 0.019</t>
  </si>
  <si>
    <t>Updated 2016 NH4 Monthly Values with MDL correction from 0.19 to 0.019</t>
  </si>
  <si>
    <t>Updated 2016 and 2017 NH4 values with MDL correction from 0.19 to 0.019 - records missed from first pass</t>
  </si>
  <si>
    <t>Updated 2016 and 2017 NH4 Monthly aggregates corresponding to latest NH4 weekly update</t>
  </si>
  <si>
    <t>Corrected 2017 NH4 values with truncated values for consistency with 2017 weekly data.</t>
  </si>
  <si>
    <t>Updated 2017 NH4 Monthly values affected by truncated weekly values.</t>
  </si>
  <si>
    <t>Updated 2016 and 2017 NH4 Seasonal, Annual, WY values affected by earlier missed updates for corrected MDL value.</t>
  </si>
  <si>
    <t>Updated 2015 NH4 Monthly value for Dec 2015 for sites MD99 OH71 OR09  affected by earlier missed updates for corrected MDL values.</t>
  </si>
  <si>
    <t>Updated monthly data for 2021 by populating SampleVol</t>
  </si>
  <si>
    <t>Adjust Dateoff to remove sample date overlap (FL11)</t>
  </si>
  <si>
    <t>Corrected Season value from Spring (2) to Winter (1)</t>
  </si>
  <si>
    <t>Corrected Jan 2021 Monthly values for FL11 after changes to sample data</t>
  </si>
  <si>
    <t>Corrected Jan 2021 Monthly values for TN00 after changes to sample data</t>
  </si>
  <si>
    <t>Corrected DateOff for GMT to remove time gap in records</t>
  </si>
  <si>
    <t>Dummy Record Deleted - dupe of sample TW6729SW</t>
  </si>
  <si>
    <t>Dummy Record Deleted - dupe of sample TX7362SW</t>
  </si>
  <si>
    <t>Dummy Record Deleted - dupe of samples TX7363SW - TX7366SW inc.</t>
  </si>
  <si>
    <t>Dummy Record Deleted - dupe of sample TX7366SW</t>
  </si>
  <si>
    <t>Dummy Record Deleted - dupe of samples TW6127SW TW6356SW TW6605SW</t>
  </si>
  <si>
    <t>Added Dummy Samples N@2696SW to N@2705SW inc. to fill time gaps in records including some updates to precip</t>
  </si>
  <si>
    <t>Corrected DateOn to remove time gap in records</t>
  </si>
  <si>
    <t>Corrected year and month record designation for sample</t>
  </si>
  <si>
    <t>Refreshed all 2021 monthly data to correct for newly discovered gaps and miscalculated fields throughout.</t>
  </si>
  <si>
    <t>Updated monthly data after removing TW3563SW from monthly aggregation</t>
  </si>
  <si>
    <t>Corrected dayssample criteria1 criteria2 criteria3 for 27 seasonal records</t>
  </si>
  <si>
    <t>Corrected 'samples' 'fullChemLab' 'sVol' for ALL sites for 2021 annual summary</t>
  </si>
  <si>
    <t>Corrected dayssample criteria1 criteria2 criteria3 for 34 annual records</t>
  </si>
  <si>
    <t>Upated start and last dates for 9 annual records</t>
  </si>
  <si>
    <t>Updated chemistry values for annual summary</t>
  </si>
  <si>
    <t>Added Annual Summary for C013 CO83 CO85 TX02</t>
  </si>
  <si>
    <t>Corrected sVol for dry test sample.</t>
  </si>
  <si>
    <t>Duplicate of TX7558SW</t>
  </si>
  <si>
    <t>Duplicate of TY0915SW</t>
  </si>
  <si>
    <t>Correcting valcode for bulk sample</t>
  </si>
  <si>
    <t xml:space="preserve">Corrected sub_ppt values to reflect Belfort raingauge data for 44 samples collected in 2022. </t>
  </si>
  <si>
    <t>Corrected ppt value to reflect missing raingauge data</t>
  </si>
  <si>
    <t>Corrected sub_ppt value to reflect raingauge.</t>
  </si>
  <si>
    <t>Corrected ppt and subppt values to reflect missing raingauge data</t>
  </si>
  <si>
    <t>Duplicate of TY4422SW</t>
  </si>
  <si>
    <t>Correcting valcode for dry samples</t>
  </si>
  <si>
    <t>Update for old sample delivered late</t>
  </si>
  <si>
    <t>NH4=0.405</t>
  </si>
  <si>
    <t>NH4=0.067</t>
  </si>
  <si>
    <t>NH4=0.19</t>
  </si>
  <si>
    <t>NH4=0.029</t>
  </si>
  <si>
    <t>DateOff=1/19/2021  15:00</t>
  </si>
  <si>
    <t>DateOff=1/12/2021  12:00</t>
  </si>
  <si>
    <t>Duplicate Record Removed</t>
  </si>
  <si>
    <t>New Record Inserted</t>
  </si>
  <si>
    <t>Delete record to remove  sample date overlap (TN00). Covered by TW3770SW and N@2669SW</t>
  </si>
  <si>
    <t>Weekly Data</t>
  </si>
  <si>
    <t>Change YearMonth</t>
  </si>
  <si>
    <t>Affected YearMonths</t>
  </si>
  <si>
    <t>201601 to 201612</t>
  </si>
  <si>
    <t>201601 to 201701</t>
  </si>
  <si>
    <t>201601 to 201702</t>
  </si>
  <si>
    <t>201601 to 201712</t>
  </si>
  <si>
    <t>202201|202205|202206|202207</t>
  </si>
  <si>
    <t>202201 TO 202206</t>
  </si>
  <si>
    <t>202201 to 202202</t>
  </si>
  <si>
    <t>202101 TO 202112</t>
  </si>
  <si>
    <t>202012 TO 202111</t>
  </si>
  <si>
    <t>202101 TO 202103</t>
  </si>
  <si>
    <t>TX7857SW</t>
  </si>
  <si>
    <t>TX9015SW|TX9435SW|TY4711SW|TY4960SW|TY6934SW</t>
  </si>
  <si>
    <t>SUB_PPT=28.194|SUB_PPT=1.778|SUB_PPT=64.516|SUB_PPT=48.26|SUB_PPT=5.082</t>
  </si>
  <si>
    <t>SUB_PPT=29.464|SUB_PPT=0.508|SUB_PPT=76.2|SUB_PPT=36.576|SUB_PPT=4.826</t>
  </si>
  <si>
    <t>202303 TO 202310</t>
  </si>
  <si>
    <t>MS12 precipitation times adjusted for fast running datalogger clock</t>
  </si>
  <si>
    <t>TY7581SW</t>
  </si>
  <si>
    <t>DATEON=2022-11-03 18:27:00| DATEOFF=2022-11-08 18:00:00</t>
  </si>
  <si>
    <t>DateOn= '2022-10-24 19:20'| dateoff = '2022-11-03 18:27'</t>
  </si>
  <si>
    <t>Corrected dateon/dateoff to match DK sample during dry period.</t>
  </si>
  <si>
    <t>TY4387SW|TY4881SW|TY5124SW|TY5146SW|TY5345SW|TY5466SW|TY7215SW|TY7448SW|TY7665SW|TY7919SW</t>
  </si>
  <si>
    <t>ppt=NULL|NULL|NULL|NULL|NULL|NULL|NULL|NULL|NULL|NULL sub_ppt=0.000|0.000|0.000|0.000|0.000|0.189|18.777|129.829|3.986|0.379</t>
  </si>
  <si>
    <t>ppt=0.000|0.000|0.000|0.000|0.000|0.254|23.622|137.414|5.588|0.508 sub_ppt=0.000|0.000|0.000|0.000|0.000|0.254|23.622|137.414|5.588|0.508</t>
  </si>
  <si>
    <t>202208 TO 202211</t>
  </si>
  <si>
    <t>Corrected precipitation values based on new egauge data</t>
  </si>
  <si>
    <t>TY7738SW</t>
  </si>
  <si>
    <t>N@2831SW</t>
  </si>
  <si>
    <t>SITE='UT01'|DATEON='2022-11-08 15:15:00'|DATEOFF='2022-11-15 16:40:00', PPT=27.084, SUB_PPT=37.084</t>
  </si>
  <si>
    <t>SITE='VT01'|DATEON='2022-11-08 13:12:00'|DATEOFF='2022-11-15 12:35:00'|PPT=24.638|SUBPPT=24.638</t>
  </si>
  <si>
    <t>Correcting siteID with date and ppt data for specific sample</t>
  </si>
  <si>
    <t>Delete dummy file for TY7738SW</t>
  </si>
  <si>
    <t>PPT, SUBPPT VALS</t>
  </si>
  <si>
    <t>202201 TO 202211</t>
  </si>
  <si>
    <t>Updated Precip values to correct for incorrect clock offset setting</t>
  </si>
  <si>
    <t>TX9435SW</t>
  </si>
  <si>
    <t>PPT=0.254|SUB_PPT=0.254</t>
  </si>
  <si>
    <t>PPT=0.508|SUB_PPT=0.508</t>
  </si>
  <si>
    <t>Updated Precip value</t>
  </si>
  <si>
    <t>202206 TO 202212</t>
  </si>
  <si>
    <t>Delete dummy file for TW7040SW</t>
  </si>
  <si>
    <t>N@2458SW</t>
  </si>
  <si>
    <t>Delete dummy file for TY9685SW</t>
  </si>
  <si>
    <t>TY5387SW</t>
  </si>
  <si>
    <t>DateOn = '08/29/2022 13:00'</t>
  </si>
  <si>
    <t>DateOn='08/30/2022 13:00'</t>
  </si>
  <si>
    <t>Correcting DateOn to correspond to earlier sample</t>
  </si>
  <si>
    <t>TY1863SW</t>
  </si>
  <si>
    <t>ppt=NULL</t>
  </si>
  <si>
    <t>Correcting ppt indication for missing precipitation</t>
  </si>
  <si>
    <t>TY0320SW|TY0493SW|TY0819SW|TY1076SW|TY1330SW|TY1584SW|TY1804SW|TY2074SW|TY2287SW|TY3047SW|TY3264SW|TY3564SW|TY6034SW|TY7031SW|TY7523SW</t>
  </si>
  <si>
    <t>ppt=-9|sub_ppt=(svol est)</t>
  </si>
  <si>
    <t>ppt=(actual)|sub_ppt=(actual)</t>
  </si>
  <si>
    <t>202204 TO 202211</t>
  </si>
  <si>
    <t>ppt = (based on svol est)</t>
  </si>
  <si>
    <t>ppt = (based on act ppt)</t>
  </si>
  <si>
    <t>Correcting PPT in summary records with updated data</t>
  </si>
  <si>
    <t>MN23 MONTHLY SEAS ANNUAL WATERYEAR 2022</t>
  </si>
  <si>
    <t>TX4423SW</t>
  </si>
  <si>
    <t>TX8172SW</t>
  </si>
  <si>
    <t>TX8008SW</t>
  </si>
  <si>
    <t>TX8177SW</t>
  </si>
  <si>
    <t>TX8176SW</t>
  </si>
  <si>
    <t>TX8178SW</t>
  </si>
  <si>
    <t>TY2419SW</t>
  </si>
  <si>
    <t>TY3806SW</t>
  </si>
  <si>
    <t>TY8440SW</t>
  </si>
  <si>
    <t>ppt=-9|sub_ppt=0</t>
  </si>
  <si>
    <t>ppt=-9|sub_ppt=0|valcode='d'|invalcode=''|valid='Y'</t>
  </si>
  <si>
    <t>ppt=-9|sub_ppt=13.774</t>
  </si>
  <si>
    <t>ppt=-9|sub_ppt=.05</t>
  </si>
  <si>
    <t>ppt=-9|sub_ppt = 5.565</t>
  </si>
  <si>
    <t>ppt=-9|sub_ppt=26.79</t>
  </si>
  <si>
    <t>ppt=-9|sub_ppt=-9</t>
  </si>
  <si>
    <t>ppt=0.762|sub_ppt=0.762</t>
  </si>
  <si>
    <t>ppt=0.000|sub_ppt=0.000</t>
  </si>
  <si>
    <t>ppt=13.97|sub_ppt=13.97</t>
  </si>
  <si>
    <t>ppt=28.134|sub_ppt = 28.194</t>
  </si>
  <si>
    <t>Updating sample with new ppt data</t>
  </si>
  <si>
    <t>ppt=5.08|sub_ppt=5.08|valcode = ''|invalcode = 'vf'|valid='N'</t>
  </si>
  <si>
    <t>ppt=2.794|sub_ppt=2.794|valcode = ''|invalcode = 'v'|valid='N'</t>
  </si>
  <si>
    <t>ppt=0.245|sub_ppt=0.245|valcode = ''|invalcode = 'v'|valid='N'</t>
  </si>
  <si>
    <t>N@2850SW</t>
  </si>
  <si>
    <t>Delete dummy file for TZ0403SW</t>
  </si>
  <si>
    <t>N@2576SW</t>
  </si>
  <si>
    <t>valcode='d'|invalcode='c'|valid='Y'</t>
  </si>
  <si>
    <t>valcode =''|invalcode='c'|valid='N'</t>
  </si>
  <si>
    <t>TW7975SW|TW7521SW|TW9036SW|TW6749SW|TW6542SW|TW8390SW|TW6500SW|TW7098SW|TW7809SW</t>
  </si>
  <si>
    <t>202103 TO 202106</t>
  </si>
  <si>
    <t>Correct samples with both valcode and invalcodes</t>
  </si>
  <si>
    <t>valcode='d'|invalcode='n'|valid='Y'</t>
  </si>
  <si>
    <t>valcode =''|invalcode='n'|valid='N'</t>
  </si>
  <si>
    <t>Correct dummy sample with both valcode and invalcodes</t>
  </si>
  <si>
    <t>SVOL=(3274.2|3046.9)</t>
  </si>
  <si>
    <t>SVOL=(7432.6|3288.8|146)</t>
  </si>
  <si>
    <t>SVOL=(963.6|4003.5|3314)</t>
  </si>
  <si>
    <t>SVOL=4786.1</t>
  </si>
  <si>
    <t>SVOL=(3219.6|2693)</t>
  </si>
  <si>
    <t>SVOL=(7406.1|3278.3|132)</t>
  </si>
  <si>
    <t>SVOL=(946.5|3966.9|3264)</t>
  </si>
  <si>
    <t>SVOL=4772.9</t>
  </si>
  <si>
    <t>Monthly aggregation correction from valcode invalcode adjustments</t>
  </si>
  <si>
    <t>SVOL=(8025.7|8454.3|46630.2|7046.3|3462|3485|14947.4)</t>
  </si>
  <si>
    <t>SVOL=18613.2</t>
  </si>
  <si>
    <t>SVOL=(7971.1|8100.4|46603.7|7035.8|3398|3467.9|14910.8)</t>
  </si>
  <si>
    <t>202103 TO 202105</t>
  </si>
  <si>
    <t>Seasonal aggregation correction from valcode invalcode adjustments</t>
  </si>
  <si>
    <t>SVOL=(94933.5|16006.8|194374.8|26566.4|10241.1|21394.2|75508.3|89399.1)</t>
  </si>
  <si>
    <t>SVOL=(94878.9|15652.9|194348.3|26555.9|10177.1|21377.1|75471.7|89385.9)</t>
  </si>
  <si>
    <t>Annual aggregation correction from valcode invalcode adjustments</t>
  </si>
  <si>
    <t>SVOL=-(102006.7|14473.5|188479.4|28130.3|10006.5|21215.8|73098.5|97941)</t>
  </si>
  <si>
    <t>SVOL=(101952.1|14119.6|188452.9|28119.8|9942.5|21198.7|73061.9|97927.8)</t>
  </si>
  <si>
    <t>WaterYear aggregation correction from valcode invalcode adjustments</t>
  </si>
  <si>
    <t>PPT=1.374</t>
  </si>
  <si>
    <t>PPT=0.076</t>
  </si>
  <si>
    <t>PPT=0</t>
  </si>
  <si>
    <t>PPT = 0.787</t>
  </si>
  <si>
    <t>PPT = 0.056|SVOL=4.0</t>
  </si>
  <si>
    <t>PPT=0.4323|SVOL=3.4</t>
  </si>
  <si>
    <t>PPT=4.671|(ALL CHEM FIELDS)</t>
  </si>
  <si>
    <t>PPT=5.512|(ALL CHEM FIELDS UPDATED)</t>
  </si>
  <si>
    <t>PPT=3.72</t>
  </si>
  <si>
    <t>PPT=3.861</t>
  </si>
  <si>
    <t>PPT=1.422|(ALL CHEM FIELDS)</t>
  </si>
  <si>
    <t>PPT=1.499|(ALL CHEM FIELDS UPDATED)</t>
  </si>
  <si>
    <t>Monthly aggregation corrections for updated precip for MT96</t>
  </si>
  <si>
    <t>PPT=2.027</t>
  </si>
  <si>
    <t>PPT=0.729</t>
  </si>
  <si>
    <t>PPT=0.335|SVOL=4</t>
  </si>
  <si>
    <t>PPT=1.499|SVOL=3.4</t>
  </si>
  <si>
    <t>PPT=8.57|(ALL CHEM FIELDS)</t>
  </si>
  <si>
    <t>PPT=9.55|(ALL CHEM FIELDS UPDATED)</t>
  </si>
  <si>
    <t>PPT=7.087|(ALL CHEM FIELDS)</t>
  </si>
  <si>
    <t>PPT=7.163|ALL CHEM FIELDS UPDATED)</t>
  </si>
  <si>
    <t>202109 TO 202111</t>
  </si>
  <si>
    <t>202112 TO 202202</t>
  </si>
  <si>
    <t>202206 TO 202208</t>
  </si>
  <si>
    <t>202209 TO 202211</t>
  </si>
  <si>
    <t>Seasonal aggregation correction for updated precip for MT96</t>
  </si>
  <si>
    <t>PPT = 18.839</t>
  </si>
  <si>
    <t>PPT=18.328</t>
  </si>
  <si>
    <t>PPT=22.223|SVOL=6236.7|(ALL CHEM FIELDS)</t>
  </si>
  <si>
    <t>PPT=23.656|SVOL=6236.1|(ALL CHEM FIELDS UPDATED)</t>
  </si>
  <si>
    <t>202201 TO 202212</t>
  </si>
  <si>
    <t>PPT=18.204|SVOL=6167.9|(ALL CHEM FIELDS)</t>
  </si>
  <si>
    <t>PPT=19.05|SVOL=6167.9|(ALL CHEM FIELDS UPDATED)</t>
  </si>
  <si>
    <t>202110 TO 202209</t>
  </si>
  <si>
    <t>WY aggregation correction for updated precip for MT96</t>
  </si>
  <si>
    <t>Annual aggregation correction for updated precip for MT96</t>
  </si>
  <si>
    <t>conduc = 1/2 true value</t>
  </si>
  <si>
    <t>conduc = true value</t>
  </si>
  <si>
    <t>202101 to 202212</t>
  </si>
  <si>
    <t>Corrected conductance PWM calculation by removing incorrect factor of 0.5</t>
  </si>
  <si>
    <t>TZ0821SW</t>
  </si>
  <si>
    <t>ppt=6.096|sub_ppt = 6.096</t>
  </si>
  <si>
    <t>ppt=3.556|sub_ppt=3.556</t>
  </si>
  <si>
    <t xml:space="preserve">Corrected precipitation values.  </t>
  </si>
  <si>
    <t>202110 TO 202302</t>
  </si>
  <si>
    <t>Upated precipitation values from time offset error</t>
  </si>
  <si>
    <t>ppt|sub_ppt</t>
  </si>
  <si>
    <t>Monthly aggregation corrections for updated precip for ID02</t>
  </si>
  <si>
    <t>202110 TO 202211</t>
  </si>
  <si>
    <t>202110 TO 202212</t>
  </si>
  <si>
    <t>Seasonal aggregation corrections for updated precip for ID02</t>
  </si>
  <si>
    <t>Annual aggregation corrections for updated precip for ID02</t>
  </si>
  <si>
    <t>ppt|sub_ppt|(VARIOUS CHEM FIELDS)</t>
  </si>
  <si>
    <t>ppt|sub_ppt|(VARIOUS CHEM FIELDS UPDATED)</t>
  </si>
  <si>
    <t>wy aggregation corrections for updated precip for ID02 - only 2022 affected.</t>
  </si>
  <si>
    <t>Affects Validity</t>
  </si>
  <si>
    <t>Site ID</t>
  </si>
  <si>
    <t>ME09</t>
  </si>
  <si>
    <t>TY0131SW|TY0398SW|TY0665SW|TY3407SW|TY3655SW|TY4418SW|TY6137SW|TY6833SW|TY7010SW|TY8107SW|TZ0123SW|TZ0367SW|TZ1049SW|TZ1550SW|TZ2754SW|TZ3093SW|TZ3268SW</t>
  </si>
  <si>
    <t>ppt|sub_ppt | (from offset precipitation)</t>
  </si>
  <si>
    <t>ppt|sub_ppt|(corrected precip)</t>
  </si>
  <si>
    <t>202204 TO 202304</t>
  </si>
  <si>
    <t>Precipitation adjusted due to incorrect precip data logger time offset</t>
  </si>
  <si>
    <t>TY5840SW</t>
  </si>
  <si>
    <t>ppt=-9|sub_ppt=-9|invalcode='p'</t>
  </si>
  <si>
    <t>ppt=7.366|sub_ppt=7.366|invalcode='vf'</t>
  </si>
  <si>
    <t>Precipitation and invalcode adjusted due to incorrect precip data logger time offset</t>
  </si>
  <si>
    <t>ppt=0.762|sub_ppt=0.762|valcode = ''|invalcode='v'|valid='N'</t>
  </si>
  <si>
    <t>ppt=0|sub_ppt=0|valcode='d'|invalcode=''|valid='Y'</t>
  </si>
  <si>
    <t>Precipitation and validity adjusted due to incorrect precip data logger time offset</t>
  </si>
  <si>
    <t>TX6834SW|TX7091SW|TX7537SW|TX7540SW|TX7710SW|TX8017SW|TX8321SW|TX8525SW|TX9017SW|TX9277SW|TX9541SW|TX9757SW|TY0039SW|TY1167SW|TY1588SW|TY2806SW|TY3591SW|TY3741SW|TY4284SW|TY4558SW|TY4781SW|TY5077SW|TY5269SW|TY5516SW|TY5737SW|TY6751SW|TY6978SW|TY7286SW|TY8223SW|TY8537SW|TY8813SW|TY9179SW|</t>
  </si>
  <si>
    <t>AK02</t>
  </si>
  <si>
    <t>TY9710SW|TZ1463SW|TZ2206SW|TZ2450SW|TZ3095SW|TZ3004SW</t>
  </si>
  <si>
    <t>202301 TO 202304</t>
  </si>
  <si>
    <t>MONTHLY 2022</t>
  </si>
  <si>
    <t>ANNUAL 2022</t>
  </si>
  <si>
    <t>AK02|ME09</t>
  </si>
  <si>
    <t>ppt|(VARIOUS CHEM FIELDS)</t>
  </si>
  <si>
    <t>ppt|(VARIOUS CHEM FIELDS UPDATED)</t>
  </si>
  <si>
    <t>ppt|(VARIOUS CHEM FIELDS)|CRIT1 = 92</t>
  </si>
  <si>
    <t>ppt|(VARIOUS CHEM FIELDS UPDATED)|CRIT1 = 94</t>
  </si>
  <si>
    <t>Monthly aggregation corrections for precip datalogger time offset correction</t>
  </si>
  <si>
    <t>Annual aggregation corrections for precip datalogger time offset correction</t>
  </si>
  <si>
    <t>TX4261SW|TX4737SW|TX5024SW|TX5272SW|TX5451SW|TX5787SW|TX6074SW</t>
  </si>
  <si>
    <t>202110 TO 202112</t>
  </si>
  <si>
    <t>SEAS 2022</t>
  </si>
  <si>
    <t>Seasonal aggregation corrections for precip datalogger time offset correction</t>
  </si>
  <si>
    <t>ppt|(VARIOUS CHEM FIELDS)|S1C2=92|S1C3=100|S4C1=92</t>
  </si>
  <si>
    <t>ppt|(VARIOUS CHEM FIELDS UPDATED)|S1C2=99|S1C3=97|S4C1=99</t>
  </si>
  <si>
    <t>WY 2022</t>
  </si>
  <si>
    <t>WY aggregation corrections for precip datalogger time offset correction</t>
  </si>
  <si>
    <t>ppt|(VARIOUS CHEM FIELDS)|CRIT1=90|CRIT2=98|CRIT3=98</t>
  </si>
  <si>
    <t>ppt|(VARIOUS CHEM FIELDS UPDATED)|CRIT1=92|CRIT2=99|CRIT3=97</t>
  </si>
  <si>
    <t>KY22</t>
  </si>
  <si>
    <t>KY03</t>
  </si>
  <si>
    <t>AK03</t>
  </si>
  <si>
    <t>NV03</t>
  </si>
  <si>
    <t>FL05</t>
  </si>
  <si>
    <t>AB32</t>
  </si>
  <si>
    <t>FL11</t>
  </si>
  <si>
    <t>NA</t>
  </si>
  <si>
    <t>TN00</t>
  </si>
  <si>
    <t>AB34</t>
  </si>
  <si>
    <t>AB36</t>
  </si>
  <si>
    <t>CO81</t>
  </si>
  <si>
    <t>CO82</t>
  </si>
  <si>
    <t>MT96</t>
  </si>
  <si>
    <t>NC30</t>
  </si>
  <si>
    <t>NC96</t>
  </si>
  <si>
    <t>NC97</t>
  </si>
  <si>
    <t>MO03</t>
  </si>
  <si>
    <t>CA76</t>
  </si>
  <si>
    <t>TN14</t>
  </si>
  <si>
    <t>AL99</t>
  </si>
  <si>
    <t>MD18</t>
  </si>
  <si>
    <t>ME04</t>
  </si>
  <si>
    <t>CO96</t>
  </si>
  <si>
    <t>AZ98</t>
  </si>
  <si>
    <t>VT01</t>
  </si>
  <si>
    <t>CA75</t>
  </si>
  <si>
    <t>LA12</t>
  </si>
  <si>
    <t>OK29</t>
  </si>
  <si>
    <t>WV05</t>
  </si>
  <si>
    <t>CA28</t>
  </si>
  <si>
    <t>CA42</t>
  </si>
  <si>
    <t>BC24|MT00|NH02|WY06|MA01</t>
  </si>
  <si>
    <t>N@2696SW|N@2697SW|N@2698SW|N@2699SW|N@2700SW|N@2701SW|N@2702SW|N@2703SW|N@2704SW|N@2705SW</t>
  </si>
  <si>
    <t>BC24</t>
  </si>
  <si>
    <t>CO09</t>
  </si>
  <si>
    <t>CO97</t>
  </si>
  <si>
    <t>ME98</t>
  </si>
  <si>
    <t>MN27</t>
  </si>
  <si>
    <t>MT00</t>
  </si>
  <si>
    <t>WY06</t>
  </si>
  <si>
    <t>ANNUAL 2021</t>
  </si>
  <si>
    <t xml:space="preserve">Corrected Valcode for 0 ppt vals for sample </t>
  </si>
  <si>
    <t>TX7451SW|TX7811SW|TX8336SW|TX7870SW|TX7502SW|TX7501SW|TX7813SW|TX8338SW|TX7449SW</t>
  </si>
  <si>
    <t>MI99|MS19|TN11</t>
  </si>
  <si>
    <t>LA30|OR07</t>
  </si>
  <si>
    <t>MUTLI 2022</t>
  </si>
  <si>
    <t>CO99</t>
  </si>
  <si>
    <t>MULTI 2022</t>
  </si>
  <si>
    <t>NC06|OK29</t>
  </si>
  <si>
    <t>MONTHLY MAR 2021</t>
  </si>
  <si>
    <t>BC22|MN32|SK31</t>
  </si>
  <si>
    <t>AK01|OH49|SK31</t>
  </si>
  <si>
    <t>MONTHLY APR 2021</t>
  </si>
  <si>
    <t>MONTHLY MAY 2021</t>
  </si>
  <si>
    <t>MA22</t>
  </si>
  <si>
    <t>MONTHLY JUN 2021</t>
  </si>
  <si>
    <t>NC06|OK29|BC22|MN32|SK31|AK01|OH49</t>
  </si>
  <si>
    <t>SEAS SPR 2021</t>
  </si>
  <si>
    <t>SEAS SUM 2021</t>
  </si>
  <si>
    <t>ID02</t>
  </si>
  <si>
    <t>NC06|OK29|BC22|MN32|SK31|AK01|OH49|MA22</t>
  </si>
  <si>
    <t>WATERYEAR 2021</t>
  </si>
  <si>
    <t>MONTHLY NOV 2021</t>
  </si>
  <si>
    <t>MONTHLY DEC 2021</t>
  </si>
  <si>
    <t>MONTHLY JAN 2022</t>
  </si>
  <si>
    <t>MONTHLY JUN 2022</t>
  </si>
  <si>
    <t>MONTHLY JUL 2022</t>
  </si>
  <si>
    <t>MONTHLY NOV 2022</t>
  </si>
  <si>
    <t>SEAS FALL 2021</t>
  </si>
  <si>
    <t>SEAS WINT 2022</t>
  </si>
  <si>
    <t>SEAS SUM 2022</t>
  </si>
  <si>
    <t>SEAS FALL 2022</t>
  </si>
  <si>
    <t>MONHTLY SEAS ANNUAL WY 2021 2022</t>
  </si>
  <si>
    <t>WEEKLY 2021 2022 2023</t>
  </si>
  <si>
    <t>MONTHLY 2021 2022</t>
  </si>
  <si>
    <t>SEASONAL 2021 2022</t>
  </si>
  <si>
    <t>ANNUAL 2021 2022</t>
  </si>
  <si>
    <t>AK01|BC22|MA22|MN32|NC06|OH49|OK29|SK31</t>
  </si>
  <si>
    <t>MN23</t>
  </si>
  <si>
    <t>OR97</t>
  </si>
  <si>
    <t>CA67|GA99|OR18|GA99|ND11|AZ06|CA94|AZ99|GA99|BC22</t>
  </si>
  <si>
    <t>AR27|AZ98|AZ98|IL46|MN23|MO03|ND00|TN11|WI08</t>
  </si>
  <si>
    <t>C013|CO83|CO85|TX02</t>
  </si>
  <si>
    <t>MUTLI</t>
  </si>
  <si>
    <t>CO91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</si>
</sst>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2" fontId="0" fillId="0" borderId="0" xfId="0" applyNumberFormat="1" applyFont="1" applyBorder="1" applyAlignment="1">
      <alignment horizontal="center"/>
    </xf>
    <xf numFmtId="22" fontId="0" fillId="0" borderId="0" xfId="0" applyNumberFormat="1" applyFont="1" applyFill="1" applyAlignment="1">
      <alignment horizontal="center"/>
    </xf>
    <xf numFmtId="2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44"/>
  <sheetViews>
    <sheetView tabSelected="1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23.85546875" style="1" customWidth="1"/>
    <col min="2" max="2" width="18" bestFit="1" customWidth="1"/>
    <col min="3" max="3" width="35.7109375" customWidth="1"/>
    <col min="4" max="4" width="21.5703125" customWidth="1"/>
    <col min="5" max="5" width="66.42578125" customWidth="1"/>
    <col min="6" max="6" width="60.7109375" customWidth="1"/>
    <col min="7" max="7" width="28.5703125" bestFit="1" customWidth="1"/>
    <col min="8" max="8" width="16.85546875" bestFit="1" customWidth="1"/>
    <col min="9" max="9" width="19.42578125" bestFit="1" customWidth="1"/>
    <col min="10" max="10" width="16.42578125" bestFit="1" customWidth="1"/>
    <col min="11" max="11" width="16.42578125" customWidth="1"/>
    <col min="12" max="12" width="12.140625" bestFit="1" customWidth="1"/>
    <col min="13" max="13" width="17.42578125" bestFit="1" customWidth="1"/>
    <col min="14" max="14" width="17.85546875" bestFit="1" customWidth="1"/>
    <col min="15" max="15" width="16.140625" bestFit="1" customWidth="1"/>
    <col min="16" max="16" width="12.5703125" bestFit="1" customWidth="1"/>
    <col min="17" max="17" width="16.42578125" bestFit="1" customWidth="1"/>
    <col min="18" max="18" width="16.5703125" bestFit="1" customWidth="1"/>
    <col min="19" max="19" width="11.28515625" bestFit="1" customWidth="1"/>
    <col min="20" max="20" width="13.85546875" bestFit="1" customWidth="1"/>
    <col min="21" max="21" width="13.42578125" bestFit="1" customWidth="1"/>
    <col min="22" max="22" width="8.140625" bestFit="1" customWidth="1"/>
    <col min="23" max="23" width="19.5703125" bestFit="1" customWidth="1"/>
    <col min="24" max="24" width="15.42578125" bestFit="1" customWidth="1"/>
    <col min="25" max="25" width="25.28515625" bestFit="1" customWidth="1"/>
    <col min="26" max="26" width="19.85546875" bestFit="1" customWidth="1"/>
    <col min="27" max="27" width="80.28515625" customWidth="1"/>
  </cols>
  <sheetData>
    <row r="1" spans="1:27" x14ac:dyDescent="0.25">
      <c r="A1" s="10" t="s">
        <v>0</v>
      </c>
      <c r="B1" s="10" t="s">
        <v>207</v>
      </c>
      <c r="C1" s="10" t="s">
        <v>1</v>
      </c>
      <c r="D1" s="10" t="s">
        <v>377</v>
      </c>
      <c r="E1" s="10" t="s">
        <v>2</v>
      </c>
      <c r="F1" s="10" t="s">
        <v>3</v>
      </c>
      <c r="G1" s="11" t="s">
        <v>208</v>
      </c>
      <c r="H1" s="11" t="s">
        <v>5</v>
      </c>
      <c r="I1" s="11" t="s">
        <v>6</v>
      </c>
      <c r="J1" s="11" t="s">
        <v>7</v>
      </c>
      <c r="K1" s="11" t="s">
        <v>376</v>
      </c>
      <c r="L1" s="11" t="s">
        <v>206</v>
      </c>
      <c r="M1" s="11" t="s">
        <v>8</v>
      </c>
      <c r="N1" s="11" t="s">
        <v>9</v>
      </c>
      <c r="O1" s="11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203</v>
      </c>
      <c r="Z1" s="10" t="s">
        <v>204</v>
      </c>
      <c r="AA1" s="12" t="s">
        <v>4</v>
      </c>
    </row>
    <row r="2" spans="1:27" x14ac:dyDescent="0.25">
      <c r="A2" s="14">
        <v>44910.5</v>
      </c>
      <c r="B2" s="1">
        <f t="shared" ref="B2:B33" si="0">((YEAR(A2)*100+MONTH(A2)))</f>
        <v>202212</v>
      </c>
      <c r="C2" s="1" t="s">
        <v>20</v>
      </c>
      <c r="D2" s="1" t="s">
        <v>83</v>
      </c>
      <c r="E2" s="2" t="s">
        <v>63</v>
      </c>
      <c r="F2" s="2" t="s">
        <v>63</v>
      </c>
      <c r="G2" s="8" t="s">
        <v>209</v>
      </c>
      <c r="H2" s="9">
        <v>1</v>
      </c>
      <c r="I2" s="9"/>
      <c r="J2" s="9"/>
      <c r="K2" s="9"/>
      <c r="L2" s="9">
        <v>1</v>
      </c>
      <c r="M2" s="9"/>
      <c r="N2" s="9"/>
      <c r="O2" s="9"/>
      <c r="P2" s="5"/>
      <c r="Q2" s="5"/>
      <c r="R2" s="5">
        <v>1</v>
      </c>
      <c r="S2" s="5"/>
      <c r="T2" s="5"/>
      <c r="U2" s="5">
        <v>1</v>
      </c>
      <c r="V2" s="5"/>
      <c r="W2" s="5"/>
      <c r="X2" s="5">
        <v>1</v>
      </c>
      <c r="Y2" s="5"/>
      <c r="Z2" s="5"/>
      <c r="AA2" s="4" t="s">
        <v>148</v>
      </c>
    </row>
    <row r="3" spans="1:27" x14ac:dyDescent="0.25">
      <c r="A3" s="14">
        <v>44931.965277777781</v>
      </c>
      <c r="B3" s="1">
        <f t="shared" si="0"/>
        <v>202301</v>
      </c>
      <c r="C3" s="1" t="s">
        <v>21</v>
      </c>
      <c r="D3" s="1" t="s">
        <v>414</v>
      </c>
      <c r="E3" s="3" t="str">
        <f>"dateOff = 12/1/2021  00:00"</f>
        <v>dateOff = 12/1/2021  00:00</v>
      </c>
      <c r="F3" s="3" t="str">
        <f>"dateOff=11/30/2021  12:58"</f>
        <v>dateOff=11/30/2021  12:58</v>
      </c>
      <c r="G3" s="8">
        <v>202111</v>
      </c>
      <c r="H3" s="9"/>
      <c r="I3" s="9"/>
      <c r="J3" s="9">
        <v>1</v>
      </c>
      <c r="K3" s="9"/>
      <c r="L3" s="9">
        <v>1</v>
      </c>
      <c r="M3" s="9"/>
      <c r="N3" s="9"/>
      <c r="O3" s="9"/>
      <c r="P3" s="5"/>
      <c r="Q3" s="5">
        <v>1</v>
      </c>
      <c r="R3" s="5"/>
      <c r="S3" s="5"/>
      <c r="T3" s="5">
        <v>1</v>
      </c>
      <c r="U3" s="5"/>
      <c r="V3" s="5"/>
      <c r="W3" s="5">
        <v>1</v>
      </c>
      <c r="X3" s="5"/>
      <c r="Y3" s="5"/>
      <c r="Z3" s="5"/>
      <c r="AA3" s="4" t="s">
        <v>149</v>
      </c>
    </row>
    <row r="4" spans="1:27" x14ac:dyDescent="0.25">
      <c r="A4" s="14">
        <v>44935.979166666664</v>
      </c>
      <c r="B4" s="1">
        <f t="shared" si="0"/>
        <v>202301</v>
      </c>
      <c r="C4" s="1" t="s">
        <v>22</v>
      </c>
      <c r="D4" s="1" t="s">
        <v>378</v>
      </c>
      <c r="E4" s="3" t="str">
        <f>"dateOff=1/4/2022  17:00"</f>
        <v>dateOff=1/4/2022  17:00</v>
      </c>
      <c r="F4" s="3" t="str">
        <f>"dateOff=1/4/2022  16:40"</f>
        <v>dateOff=1/4/2022  16:40</v>
      </c>
      <c r="G4" s="8">
        <v>202112</v>
      </c>
      <c r="H4" s="9"/>
      <c r="I4" s="9"/>
      <c r="J4" s="9">
        <v>1</v>
      </c>
      <c r="K4" s="9"/>
      <c r="L4" s="9">
        <v>1</v>
      </c>
      <c r="M4" s="9"/>
      <c r="N4" s="9"/>
      <c r="O4" s="9"/>
      <c r="P4" s="5"/>
      <c r="Q4" s="5">
        <v>1</v>
      </c>
      <c r="R4" s="5"/>
      <c r="S4" s="5"/>
      <c r="T4" s="5">
        <v>1</v>
      </c>
      <c r="U4" s="5"/>
      <c r="V4" s="5"/>
      <c r="W4" s="5">
        <v>1</v>
      </c>
      <c r="X4" s="5"/>
      <c r="Y4" s="5"/>
      <c r="Z4" s="5"/>
      <c r="AA4" s="4" t="s">
        <v>150</v>
      </c>
    </row>
    <row r="5" spans="1:27" x14ac:dyDescent="0.25">
      <c r="A5" s="14">
        <v>44936.840277777781</v>
      </c>
      <c r="B5" s="1">
        <f t="shared" si="0"/>
        <v>202301</v>
      </c>
      <c r="C5" s="1" t="s">
        <v>23</v>
      </c>
      <c r="D5" s="1" t="s">
        <v>415</v>
      </c>
      <c r="E5" s="2" t="s">
        <v>64</v>
      </c>
      <c r="F5" s="2" t="s">
        <v>108</v>
      </c>
      <c r="G5" s="8">
        <v>202112</v>
      </c>
      <c r="H5" s="9">
        <v>1</v>
      </c>
      <c r="I5" s="9"/>
      <c r="J5" s="9"/>
      <c r="K5" s="9"/>
      <c r="L5" s="9">
        <v>1</v>
      </c>
      <c r="M5" s="9"/>
      <c r="N5" s="9"/>
      <c r="O5" s="9"/>
      <c r="P5" s="5"/>
      <c r="Q5" s="5">
        <v>1</v>
      </c>
      <c r="R5" s="5"/>
      <c r="S5" s="5"/>
      <c r="T5" s="5">
        <v>1</v>
      </c>
      <c r="U5" s="5"/>
      <c r="V5" s="5"/>
      <c r="W5" s="5">
        <v>1</v>
      </c>
      <c r="X5" s="5"/>
      <c r="Y5" s="5"/>
      <c r="Z5" s="5"/>
      <c r="AA5" s="4" t="s">
        <v>151</v>
      </c>
    </row>
    <row r="6" spans="1:27" x14ac:dyDescent="0.25">
      <c r="A6" s="14">
        <v>44936.861111111109</v>
      </c>
      <c r="B6" s="1">
        <f t="shared" si="0"/>
        <v>202301</v>
      </c>
      <c r="C6" s="1" t="s">
        <v>24</v>
      </c>
      <c r="D6" s="1" t="s">
        <v>416</v>
      </c>
      <c r="E6" s="2" t="s">
        <v>65</v>
      </c>
      <c r="F6" s="2" t="s">
        <v>109</v>
      </c>
      <c r="G6" s="8">
        <v>202112</v>
      </c>
      <c r="H6" s="9">
        <v>1</v>
      </c>
      <c r="I6" s="9"/>
      <c r="J6" s="9">
        <v>1</v>
      </c>
      <c r="K6" s="9"/>
      <c r="L6" s="9">
        <v>1</v>
      </c>
      <c r="M6" s="9"/>
      <c r="N6" s="9"/>
      <c r="O6" s="9"/>
      <c r="P6" s="5"/>
      <c r="Q6" s="5">
        <v>1</v>
      </c>
      <c r="R6" s="5"/>
      <c r="S6" s="5"/>
      <c r="T6" s="5">
        <v>1</v>
      </c>
      <c r="U6" s="5"/>
      <c r="V6" s="5"/>
      <c r="W6" s="5">
        <v>1</v>
      </c>
      <c r="X6" s="5"/>
      <c r="Y6" s="5"/>
      <c r="Z6" s="5"/>
      <c r="AA6" s="4" t="s">
        <v>152</v>
      </c>
    </row>
    <row r="7" spans="1:27" x14ac:dyDescent="0.25">
      <c r="A7" s="14">
        <v>44937.625</v>
      </c>
      <c r="B7" s="1">
        <f t="shared" si="0"/>
        <v>202301</v>
      </c>
      <c r="C7" s="1" t="s">
        <v>25</v>
      </c>
      <c r="D7" s="1" t="s">
        <v>417</v>
      </c>
      <c r="E7" s="3" t="str">
        <f>"dateOff=11/2/2021 18:20"</f>
        <v>dateOff=11/2/2021 18:20</v>
      </c>
      <c r="F7" s="3" t="str">
        <f>"dateOff=11/2/2021  22:30"</f>
        <v>dateOff=11/2/2021  22:30</v>
      </c>
      <c r="G7" s="8">
        <v>202110</v>
      </c>
      <c r="H7" s="9"/>
      <c r="I7" s="9"/>
      <c r="J7" s="9">
        <v>1</v>
      </c>
      <c r="K7" s="9"/>
      <c r="L7" s="9">
        <v>1</v>
      </c>
      <c r="M7" s="9"/>
      <c r="N7" s="9"/>
      <c r="O7" s="9"/>
      <c r="P7" s="5"/>
      <c r="Q7" s="5">
        <v>1</v>
      </c>
      <c r="R7" s="5"/>
      <c r="S7" s="5"/>
      <c r="T7" s="5">
        <v>1</v>
      </c>
      <c r="U7" s="5"/>
      <c r="V7" s="5"/>
      <c r="W7" s="5">
        <v>1</v>
      </c>
      <c r="X7" s="5"/>
      <c r="Y7" s="5"/>
      <c r="Z7" s="5"/>
      <c r="AA7" s="4" t="s">
        <v>153</v>
      </c>
    </row>
    <row r="8" spans="1:27" x14ac:dyDescent="0.25">
      <c r="A8" s="14">
        <v>44957.739583333336</v>
      </c>
      <c r="B8" s="1">
        <f t="shared" si="0"/>
        <v>202301</v>
      </c>
      <c r="C8" s="1" t="s">
        <v>26</v>
      </c>
      <c r="D8" s="1" t="s">
        <v>418</v>
      </c>
      <c r="E8" s="2" t="s">
        <v>197</v>
      </c>
      <c r="F8" s="2" t="s">
        <v>198</v>
      </c>
      <c r="G8" s="8">
        <v>201512</v>
      </c>
      <c r="H8" s="9">
        <v>1</v>
      </c>
      <c r="I8" s="9"/>
      <c r="J8" s="9"/>
      <c r="K8" s="9"/>
      <c r="L8" s="9">
        <v>1</v>
      </c>
      <c r="M8" s="9"/>
      <c r="N8" s="9"/>
      <c r="O8" s="9"/>
      <c r="P8" s="5"/>
      <c r="Q8" s="5">
        <v>1</v>
      </c>
      <c r="R8" s="5"/>
      <c r="S8" s="5"/>
      <c r="T8" s="5">
        <v>1</v>
      </c>
      <c r="U8" s="5"/>
      <c r="V8" s="5"/>
      <c r="W8" s="5">
        <v>1</v>
      </c>
      <c r="X8" s="5"/>
      <c r="Y8" s="5"/>
      <c r="Z8" s="5"/>
      <c r="AA8" s="4" t="s">
        <v>154</v>
      </c>
    </row>
    <row r="9" spans="1:27" x14ac:dyDescent="0.25">
      <c r="A9" s="14">
        <v>44957.739583333336</v>
      </c>
      <c r="B9" s="1">
        <f t="shared" si="0"/>
        <v>202301</v>
      </c>
      <c r="C9" s="1" t="s">
        <v>27</v>
      </c>
      <c r="D9" s="1" t="s">
        <v>419</v>
      </c>
      <c r="E9" s="2" t="s">
        <v>199</v>
      </c>
      <c r="F9" s="2" t="s">
        <v>200</v>
      </c>
      <c r="G9" s="8">
        <v>201612</v>
      </c>
      <c r="H9" s="9">
        <v>1</v>
      </c>
      <c r="I9" s="9"/>
      <c r="J9" s="9"/>
      <c r="K9" s="9"/>
      <c r="L9" s="9">
        <v>1</v>
      </c>
      <c r="M9" s="9"/>
      <c r="N9" s="9"/>
      <c r="O9" s="9"/>
      <c r="P9" s="5"/>
      <c r="Q9" s="5">
        <v>1</v>
      </c>
      <c r="R9" s="5"/>
      <c r="S9" s="5"/>
      <c r="T9" s="5">
        <v>1</v>
      </c>
      <c r="U9" s="5"/>
      <c r="V9" s="5"/>
      <c r="W9" s="5">
        <v>1</v>
      </c>
      <c r="X9" s="5"/>
      <c r="Y9" s="5"/>
      <c r="Z9" s="5"/>
      <c r="AA9" s="4" t="s">
        <v>154</v>
      </c>
    </row>
    <row r="10" spans="1:27" x14ac:dyDescent="0.25">
      <c r="A10" s="14">
        <v>44957.885416666664</v>
      </c>
      <c r="B10" s="1">
        <f t="shared" si="0"/>
        <v>202301</v>
      </c>
      <c r="C10" s="1" t="s">
        <v>20</v>
      </c>
      <c r="D10" s="1" t="s">
        <v>46</v>
      </c>
      <c r="E10" s="2" t="str">
        <f>"limitNH4=0"</f>
        <v>limitNH4=0</v>
      </c>
      <c r="F10" s="2" t="str">
        <f>"limitNH4=1"</f>
        <v>limitNH4=1</v>
      </c>
      <c r="G10" s="8" t="s">
        <v>209</v>
      </c>
      <c r="H10" s="9">
        <v>1</v>
      </c>
      <c r="I10" s="9"/>
      <c r="J10" s="9"/>
      <c r="K10" s="9"/>
      <c r="L10" s="9">
        <v>1</v>
      </c>
      <c r="M10" s="9"/>
      <c r="N10" s="9"/>
      <c r="O10" s="9"/>
      <c r="P10" s="5"/>
      <c r="Q10" s="5"/>
      <c r="R10" s="5">
        <v>1</v>
      </c>
      <c r="S10" s="5"/>
      <c r="T10" s="5"/>
      <c r="U10" s="5">
        <v>1</v>
      </c>
      <c r="V10" s="5"/>
      <c r="W10" s="5"/>
      <c r="X10" s="5">
        <v>1</v>
      </c>
      <c r="Y10" s="5"/>
      <c r="Z10" s="5"/>
      <c r="AA10" s="4" t="s">
        <v>155</v>
      </c>
    </row>
    <row r="11" spans="1:27" x14ac:dyDescent="0.25">
      <c r="A11" s="14">
        <v>44957.9375</v>
      </c>
      <c r="B11" s="1">
        <f t="shared" si="0"/>
        <v>202301</v>
      </c>
      <c r="C11" s="1" t="s">
        <v>20</v>
      </c>
      <c r="D11" s="1" t="s">
        <v>46</v>
      </c>
      <c r="E11" s="2" t="s">
        <v>20</v>
      </c>
      <c r="F11" s="2" t="s">
        <v>20</v>
      </c>
      <c r="G11" s="8" t="s">
        <v>209</v>
      </c>
      <c r="H11" s="9">
        <v>1</v>
      </c>
      <c r="I11" s="9"/>
      <c r="J11" s="9"/>
      <c r="K11" s="9"/>
      <c r="L11" s="9"/>
      <c r="M11" s="9"/>
      <c r="N11" s="9">
        <v>1</v>
      </c>
      <c r="O11" s="9"/>
      <c r="P11" s="5"/>
      <c r="Q11" s="5"/>
      <c r="R11" s="5">
        <v>1</v>
      </c>
      <c r="S11" s="5"/>
      <c r="T11" s="5"/>
      <c r="U11" s="5">
        <v>1</v>
      </c>
      <c r="V11" s="5"/>
      <c r="W11" s="5"/>
      <c r="X11" s="5">
        <v>1</v>
      </c>
      <c r="Y11" s="5"/>
      <c r="Z11" s="5"/>
      <c r="AA11" s="4" t="s">
        <v>156</v>
      </c>
    </row>
    <row r="12" spans="1:27" x14ac:dyDescent="0.25">
      <c r="A12" s="14">
        <v>44957.989583333336</v>
      </c>
      <c r="B12" s="1">
        <f t="shared" si="0"/>
        <v>202301</v>
      </c>
      <c r="C12" s="1" t="s">
        <v>20</v>
      </c>
      <c r="D12" s="1" t="s">
        <v>46</v>
      </c>
      <c r="E12" s="2" t="s">
        <v>20</v>
      </c>
      <c r="F12" s="2" t="s">
        <v>20</v>
      </c>
      <c r="G12" s="8" t="s">
        <v>209</v>
      </c>
      <c r="H12" s="9">
        <v>1</v>
      </c>
      <c r="I12" s="9"/>
      <c r="J12" s="9"/>
      <c r="K12" s="9"/>
      <c r="L12" s="9"/>
      <c r="M12" s="9">
        <v>1</v>
      </c>
      <c r="N12" s="9"/>
      <c r="O12" s="9"/>
      <c r="P12" s="5"/>
      <c r="Q12" s="5"/>
      <c r="R12" s="5">
        <v>1</v>
      </c>
      <c r="S12" s="5"/>
      <c r="T12" s="5"/>
      <c r="U12" s="5">
        <v>1</v>
      </c>
      <c r="V12" s="5"/>
      <c r="W12" s="5"/>
      <c r="X12" s="5">
        <v>1</v>
      </c>
      <c r="Y12" s="5"/>
      <c r="Z12" s="5"/>
      <c r="AA12" s="4" t="s">
        <v>157</v>
      </c>
    </row>
    <row r="13" spans="1:27" ht="30" x14ac:dyDescent="0.25">
      <c r="A13" s="14">
        <v>44973.96875</v>
      </c>
      <c r="B13" s="1">
        <f t="shared" si="0"/>
        <v>202302</v>
      </c>
      <c r="C13" s="1" t="s">
        <v>20</v>
      </c>
      <c r="D13" s="1" t="s">
        <v>46</v>
      </c>
      <c r="E13" s="2" t="s">
        <v>20</v>
      </c>
      <c r="F13" s="2" t="s">
        <v>20</v>
      </c>
      <c r="G13" s="8" t="s">
        <v>211</v>
      </c>
      <c r="H13" s="9">
        <v>1</v>
      </c>
      <c r="I13" s="9"/>
      <c r="J13" s="9"/>
      <c r="K13" s="9"/>
      <c r="L13" s="9">
        <v>1</v>
      </c>
      <c r="M13" s="9"/>
      <c r="N13" s="9"/>
      <c r="O13" s="9"/>
      <c r="P13" s="5"/>
      <c r="Q13" s="5"/>
      <c r="R13" s="5">
        <v>1</v>
      </c>
      <c r="S13" s="5"/>
      <c r="T13" s="5"/>
      <c r="U13" s="5">
        <v>1</v>
      </c>
      <c r="V13" s="5"/>
      <c r="W13" s="5"/>
      <c r="X13" s="5">
        <v>1</v>
      </c>
      <c r="Y13" s="5"/>
      <c r="Z13" s="5"/>
      <c r="AA13" s="4" t="s">
        <v>158</v>
      </c>
    </row>
    <row r="14" spans="1:27" ht="30" x14ac:dyDescent="0.25">
      <c r="A14" s="14">
        <v>44974.6875</v>
      </c>
      <c r="B14" s="1">
        <f t="shared" si="0"/>
        <v>202302</v>
      </c>
      <c r="C14" s="1" t="s">
        <v>20</v>
      </c>
      <c r="D14" s="1" t="s">
        <v>46</v>
      </c>
      <c r="E14" s="2" t="s">
        <v>20</v>
      </c>
      <c r="F14" s="2" t="s">
        <v>20</v>
      </c>
      <c r="G14" s="8" t="s">
        <v>210</v>
      </c>
      <c r="H14" s="9">
        <v>1</v>
      </c>
      <c r="I14" s="9"/>
      <c r="J14" s="9"/>
      <c r="K14" s="9"/>
      <c r="L14" s="9"/>
      <c r="M14" s="9">
        <v>1</v>
      </c>
      <c r="N14" s="9"/>
      <c r="O14" s="9"/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4" t="s">
        <v>159</v>
      </c>
    </row>
    <row r="15" spans="1:27" ht="30" x14ac:dyDescent="0.25">
      <c r="A15" s="14">
        <v>44984.916666666664</v>
      </c>
      <c r="B15" s="1">
        <f t="shared" si="0"/>
        <v>202302</v>
      </c>
      <c r="C15" s="1" t="s">
        <v>20</v>
      </c>
      <c r="D15" s="1" t="s">
        <v>46</v>
      </c>
      <c r="E15" s="2" t="s">
        <v>20</v>
      </c>
      <c r="F15" s="2" t="s">
        <v>20</v>
      </c>
      <c r="G15" s="8">
        <v>201701</v>
      </c>
      <c r="H15" s="9">
        <v>1</v>
      </c>
      <c r="I15" s="9"/>
      <c r="J15" s="9"/>
      <c r="K15" s="9"/>
      <c r="L15" s="9">
        <v>1</v>
      </c>
      <c r="M15" s="9"/>
      <c r="N15" s="9"/>
      <c r="O15" s="9"/>
      <c r="P15" s="5"/>
      <c r="Q15" s="5"/>
      <c r="R15" s="5">
        <v>1</v>
      </c>
      <c r="S15" s="5"/>
      <c r="T15" s="5"/>
      <c r="U15" s="5">
        <v>1</v>
      </c>
      <c r="V15" s="5"/>
      <c r="W15" s="5"/>
      <c r="X15" s="5">
        <v>1</v>
      </c>
      <c r="Y15" s="5"/>
      <c r="Z15" s="5"/>
      <c r="AA15" s="4" t="s">
        <v>160</v>
      </c>
    </row>
    <row r="16" spans="1:27" x14ac:dyDescent="0.25">
      <c r="A16" s="14">
        <v>44984.958333333336</v>
      </c>
      <c r="B16" s="1">
        <f t="shared" si="0"/>
        <v>202302</v>
      </c>
      <c r="C16" s="1" t="s">
        <v>20</v>
      </c>
      <c r="D16" s="1" t="s">
        <v>46</v>
      </c>
      <c r="E16" s="2" t="s">
        <v>20</v>
      </c>
      <c r="F16" s="2" t="s">
        <v>20</v>
      </c>
      <c r="G16" s="8">
        <v>201701</v>
      </c>
      <c r="H16" s="9">
        <v>1</v>
      </c>
      <c r="I16" s="9"/>
      <c r="J16" s="9"/>
      <c r="K16" s="9"/>
      <c r="L16" s="9"/>
      <c r="M16" s="9">
        <v>1</v>
      </c>
      <c r="N16" s="9"/>
      <c r="O16" s="9"/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4" t="s">
        <v>161</v>
      </c>
    </row>
    <row r="17" spans="1:27" ht="30" x14ac:dyDescent="0.25">
      <c r="A17" s="14">
        <v>44984.979166666664</v>
      </c>
      <c r="B17" s="1">
        <f t="shared" si="0"/>
        <v>202302</v>
      </c>
      <c r="C17" s="1" t="s">
        <v>20</v>
      </c>
      <c r="D17" s="1" t="s">
        <v>46</v>
      </c>
      <c r="E17" s="2" t="s">
        <v>20</v>
      </c>
      <c r="F17" s="2" t="s">
        <v>20</v>
      </c>
      <c r="G17" s="8" t="s">
        <v>212</v>
      </c>
      <c r="H17" s="9">
        <v>1</v>
      </c>
      <c r="I17" s="9"/>
      <c r="J17" s="9"/>
      <c r="K17" s="9"/>
      <c r="L17" s="9"/>
      <c r="M17" s="9"/>
      <c r="N17" s="9">
        <v>1</v>
      </c>
      <c r="O17" s="9">
        <v>1</v>
      </c>
      <c r="P17" s="5">
        <v>1</v>
      </c>
      <c r="Q17" s="5"/>
      <c r="R17" s="5">
        <v>1</v>
      </c>
      <c r="S17" s="5"/>
      <c r="T17" s="5"/>
      <c r="U17" s="5">
        <v>1</v>
      </c>
      <c r="V17" s="5"/>
      <c r="W17" s="5"/>
      <c r="X17" s="5">
        <v>1</v>
      </c>
      <c r="Y17" s="5"/>
      <c r="Z17" s="5"/>
      <c r="AA17" s="4" t="s">
        <v>162</v>
      </c>
    </row>
    <row r="18" spans="1:27" ht="30" x14ac:dyDescent="0.25">
      <c r="A18" s="14">
        <v>44985.625</v>
      </c>
      <c r="B18" s="1">
        <f t="shared" si="0"/>
        <v>202302</v>
      </c>
      <c r="C18" s="1" t="s">
        <v>20</v>
      </c>
      <c r="D18" s="1" t="s">
        <v>46</v>
      </c>
      <c r="E18" s="2" t="s">
        <v>20</v>
      </c>
      <c r="F18" s="2" t="s">
        <v>20</v>
      </c>
      <c r="G18" s="8">
        <v>201512</v>
      </c>
      <c r="H18" s="9">
        <v>1</v>
      </c>
      <c r="I18" s="9"/>
      <c r="J18" s="9"/>
      <c r="K18" s="9"/>
      <c r="L18" s="9"/>
      <c r="M18" s="9">
        <v>1</v>
      </c>
      <c r="N18" s="9"/>
      <c r="O18" s="9"/>
      <c r="P18" s="5"/>
      <c r="Q18" s="5"/>
      <c r="R18" s="5">
        <v>1</v>
      </c>
      <c r="S18" s="5"/>
      <c r="T18" s="5"/>
      <c r="U18" s="5">
        <v>1</v>
      </c>
      <c r="V18" s="5"/>
      <c r="W18" s="5"/>
      <c r="X18" s="5">
        <v>1</v>
      </c>
      <c r="Y18" s="5"/>
      <c r="Z18" s="5"/>
      <c r="AA18" s="4" t="s">
        <v>163</v>
      </c>
    </row>
    <row r="19" spans="1:27" x14ac:dyDescent="0.25">
      <c r="A19" s="14">
        <v>45006.65625</v>
      </c>
      <c r="B19" s="1">
        <f t="shared" si="0"/>
        <v>202303</v>
      </c>
      <c r="C19" s="1" t="s">
        <v>20</v>
      </c>
      <c r="D19" s="1" t="s">
        <v>46</v>
      </c>
      <c r="E19" s="2" t="s">
        <v>66</v>
      </c>
      <c r="F19" s="2" t="s">
        <v>46</v>
      </c>
      <c r="G19" s="8" t="s">
        <v>216</v>
      </c>
      <c r="H19" s="9"/>
      <c r="I19" s="9"/>
      <c r="J19" s="9"/>
      <c r="K19" s="9"/>
      <c r="L19" s="9"/>
      <c r="M19" s="9">
        <v>1</v>
      </c>
      <c r="N19" s="9"/>
      <c r="O19" s="9"/>
      <c r="P19" s="5"/>
      <c r="Q19" s="5"/>
      <c r="R19" s="5">
        <v>1</v>
      </c>
      <c r="S19" s="5"/>
      <c r="T19" s="5"/>
      <c r="U19" s="5">
        <v>1</v>
      </c>
      <c r="V19" s="5"/>
      <c r="W19" s="5"/>
      <c r="X19" s="5">
        <v>1</v>
      </c>
      <c r="Y19" s="5"/>
      <c r="Z19" s="5"/>
      <c r="AA19" s="4" t="s">
        <v>164</v>
      </c>
    </row>
    <row r="20" spans="1:27" x14ac:dyDescent="0.25">
      <c r="A20" s="14">
        <v>45007.854166666664</v>
      </c>
      <c r="B20" s="1">
        <f t="shared" si="0"/>
        <v>202303</v>
      </c>
      <c r="C20" s="1" t="s">
        <v>28</v>
      </c>
      <c r="D20" s="1" t="s">
        <v>420</v>
      </c>
      <c r="E20" s="2" t="s">
        <v>201</v>
      </c>
      <c r="F20" s="2" t="s">
        <v>202</v>
      </c>
      <c r="G20" s="8">
        <v>202101</v>
      </c>
      <c r="H20" s="9"/>
      <c r="I20" s="9"/>
      <c r="J20" s="9">
        <v>1</v>
      </c>
      <c r="K20" s="9"/>
      <c r="L20" s="9">
        <v>1</v>
      </c>
      <c r="M20" s="9"/>
      <c r="N20" s="9"/>
      <c r="O20" s="9"/>
      <c r="P20" s="5"/>
      <c r="Q20" s="5">
        <v>1</v>
      </c>
      <c r="R20" s="5"/>
      <c r="S20" s="5"/>
      <c r="T20" s="5">
        <v>1</v>
      </c>
      <c r="U20" s="5"/>
      <c r="V20" s="5"/>
      <c r="W20" s="5">
        <v>1</v>
      </c>
      <c r="X20" s="5"/>
      <c r="Y20" s="5"/>
      <c r="Z20" s="5"/>
      <c r="AA20" s="4" t="s">
        <v>165</v>
      </c>
    </row>
    <row r="21" spans="1:27" ht="30" x14ac:dyDescent="0.25">
      <c r="A21" s="14">
        <v>45007.854166666664</v>
      </c>
      <c r="B21" s="1">
        <f t="shared" si="0"/>
        <v>202303</v>
      </c>
      <c r="C21" s="1" t="s">
        <v>29</v>
      </c>
      <c r="D21" s="1" t="s">
        <v>421</v>
      </c>
      <c r="E21" s="2" t="s">
        <v>72</v>
      </c>
      <c r="F21" s="2" t="s">
        <v>72</v>
      </c>
      <c r="G21" s="8">
        <v>202011</v>
      </c>
      <c r="H21" s="9"/>
      <c r="I21" s="9"/>
      <c r="J21" s="9"/>
      <c r="K21" s="9"/>
      <c r="L21" s="9"/>
      <c r="M21" s="9"/>
      <c r="N21" s="9"/>
      <c r="O21" s="9"/>
      <c r="P21" s="5"/>
      <c r="Q21" s="5">
        <v>1</v>
      </c>
      <c r="R21" s="5"/>
      <c r="S21" s="5"/>
      <c r="T21" s="5">
        <v>1</v>
      </c>
      <c r="U21" s="5"/>
      <c r="V21" s="5"/>
      <c r="W21" s="5">
        <v>1</v>
      </c>
      <c r="X21" s="5"/>
      <c r="Y21" s="5">
        <v>1</v>
      </c>
      <c r="Z21" s="5"/>
      <c r="AA21" s="4" t="s">
        <v>205</v>
      </c>
    </row>
    <row r="22" spans="1:27" x14ac:dyDescent="0.25">
      <c r="A22" s="14">
        <v>45007.892361111109</v>
      </c>
      <c r="B22" s="1">
        <f t="shared" si="0"/>
        <v>202303</v>
      </c>
      <c r="C22" s="1" t="s">
        <v>30</v>
      </c>
      <c r="D22" s="1" t="s">
        <v>422</v>
      </c>
      <c r="E22" s="2" t="s">
        <v>67</v>
      </c>
      <c r="F22" s="2" t="s">
        <v>110</v>
      </c>
      <c r="G22" s="8">
        <v>202102</v>
      </c>
      <c r="H22" s="9"/>
      <c r="I22" s="9"/>
      <c r="J22" s="9">
        <v>1</v>
      </c>
      <c r="K22" s="9"/>
      <c r="L22" s="9">
        <v>1</v>
      </c>
      <c r="M22" s="9"/>
      <c r="N22" s="9"/>
      <c r="O22" s="9"/>
      <c r="P22" s="5"/>
      <c r="Q22" s="5">
        <v>1</v>
      </c>
      <c r="R22" s="5"/>
      <c r="S22" s="5"/>
      <c r="T22" s="5">
        <v>1</v>
      </c>
      <c r="U22" s="5"/>
      <c r="V22" s="5"/>
      <c r="W22" s="5">
        <v>1</v>
      </c>
      <c r="X22" s="5"/>
      <c r="Y22" s="5"/>
      <c r="Z22" s="5"/>
      <c r="AA22" s="4" t="s">
        <v>166</v>
      </c>
    </row>
    <row r="23" spans="1:27" x14ac:dyDescent="0.25">
      <c r="A23" s="14">
        <v>45008.635416666664</v>
      </c>
      <c r="B23" s="1">
        <f t="shared" si="0"/>
        <v>202303</v>
      </c>
      <c r="C23" s="1" t="s">
        <v>20</v>
      </c>
      <c r="D23" s="1" t="s">
        <v>420</v>
      </c>
      <c r="E23" s="2" t="s">
        <v>68</v>
      </c>
      <c r="F23" s="2" t="s">
        <v>111</v>
      </c>
      <c r="G23" s="8">
        <v>202101</v>
      </c>
      <c r="H23" s="9"/>
      <c r="I23" s="9"/>
      <c r="J23" s="9"/>
      <c r="K23" s="9"/>
      <c r="L23" s="9"/>
      <c r="M23" s="9">
        <v>1</v>
      </c>
      <c r="N23" s="9"/>
      <c r="O23" s="9"/>
      <c r="P23" s="5"/>
      <c r="Q23" s="5"/>
      <c r="R23" s="5">
        <v>1</v>
      </c>
      <c r="S23" s="5"/>
      <c r="T23" s="5">
        <v>1</v>
      </c>
      <c r="U23" s="5"/>
      <c r="V23" s="5"/>
      <c r="W23" s="5"/>
      <c r="X23" s="5">
        <v>1</v>
      </c>
      <c r="Y23" s="5"/>
      <c r="Z23" s="5"/>
      <c r="AA23" s="4" t="s">
        <v>167</v>
      </c>
    </row>
    <row r="24" spans="1:27" x14ac:dyDescent="0.25">
      <c r="A24" s="14">
        <v>45008.770833333336</v>
      </c>
      <c r="B24" s="1">
        <f t="shared" si="0"/>
        <v>202303</v>
      </c>
      <c r="C24" s="1" t="s">
        <v>20</v>
      </c>
      <c r="D24" s="1" t="s">
        <v>422</v>
      </c>
      <c r="E24" s="2" t="s">
        <v>69</v>
      </c>
      <c r="F24" s="2" t="s">
        <v>112</v>
      </c>
      <c r="G24" s="8">
        <v>202101</v>
      </c>
      <c r="H24" s="9"/>
      <c r="I24" s="9"/>
      <c r="J24" s="9"/>
      <c r="K24" s="9"/>
      <c r="L24" s="9"/>
      <c r="M24" s="9">
        <v>1</v>
      </c>
      <c r="N24" s="9"/>
      <c r="O24" s="9"/>
      <c r="P24" s="5"/>
      <c r="Q24" s="5"/>
      <c r="R24" s="5">
        <v>1</v>
      </c>
      <c r="S24" s="5"/>
      <c r="T24" s="5">
        <v>1</v>
      </c>
      <c r="U24" s="5"/>
      <c r="V24" s="5"/>
      <c r="W24" s="5"/>
      <c r="X24" s="5">
        <v>1</v>
      </c>
      <c r="Y24" s="5"/>
      <c r="Z24" s="5"/>
      <c r="AA24" s="4" t="s">
        <v>168</v>
      </c>
    </row>
    <row r="25" spans="1:27" x14ac:dyDescent="0.25">
      <c r="A25" s="14">
        <v>45012.84375</v>
      </c>
      <c r="B25" s="1">
        <f t="shared" si="0"/>
        <v>202303</v>
      </c>
      <c r="C25" s="1" t="s">
        <v>31</v>
      </c>
      <c r="D25" s="1" t="s">
        <v>423</v>
      </c>
      <c r="E25" s="2" t="s">
        <v>70</v>
      </c>
      <c r="F25" s="2" t="s">
        <v>113</v>
      </c>
      <c r="G25" s="8">
        <v>202109</v>
      </c>
      <c r="H25" s="9"/>
      <c r="I25" s="9"/>
      <c r="J25" s="9">
        <v>1</v>
      </c>
      <c r="K25" s="9"/>
      <c r="L25" s="9">
        <v>1</v>
      </c>
      <c r="M25" s="9"/>
      <c r="N25" s="9"/>
      <c r="O25" s="9"/>
      <c r="P25" s="5"/>
      <c r="Q25" s="5">
        <v>1</v>
      </c>
      <c r="R25" s="5"/>
      <c r="S25" s="5"/>
      <c r="T25" s="5">
        <v>1</v>
      </c>
      <c r="U25" s="5"/>
      <c r="V25" s="5"/>
      <c r="W25" s="5">
        <v>1</v>
      </c>
      <c r="X25" s="5"/>
      <c r="Y25" s="5"/>
      <c r="Z25" s="5"/>
      <c r="AA25" s="4" t="s">
        <v>169</v>
      </c>
    </row>
    <row r="26" spans="1:27" x14ac:dyDescent="0.25">
      <c r="A26" s="14">
        <v>45012.84375</v>
      </c>
      <c r="B26" s="1">
        <f t="shared" si="0"/>
        <v>202303</v>
      </c>
      <c r="C26" s="1" t="s">
        <v>32</v>
      </c>
      <c r="D26" s="1" t="s">
        <v>424</v>
      </c>
      <c r="E26" s="2" t="s">
        <v>71</v>
      </c>
      <c r="F26" s="2" t="s">
        <v>114</v>
      </c>
      <c r="G26" s="8">
        <v>202103</v>
      </c>
      <c r="H26" s="9"/>
      <c r="I26" s="9"/>
      <c r="J26" s="9">
        <v>1</v>
      </c>
      <c r="K26" s="9"/>
      <c r="L26" s="9">
        <v>1</v>
      </c>
      <c r="M26" s="9"/>
      <c r="N26" s="9"/>
      <c r="O26" s="9"/>
      <c r="P26" s="5"/>
      <c r="Q26" s="5">
        <v>1</v>
      </c>
      <c r="R26" s="5"/>
      <c r="S26" s="5"/>
      <c r="T26" s="5">
        <v>1</v>
      </c>
      <c r="U26" s="5"/>
      <c r="V26" s="5"/>
      <c r="W26" s="5">
        <v>1</v>
      </c>
      <c r="X26" s="5"/>
      <c r="Y26" s="5"/>
      <c r="Z26" s="5"/>
      <c r="AA26" s="4" t="s">
        <v>169</v>
      </c>
    </row>
    <row r="27" spans="1:27" x14ac:dyDescent="0.25">
      <c r="A27" s="14">
        <v>45012.84375</v>
      </c>
      <c r="B27" s="1">
        <f t="shared" si="0"/>
        <v>202303</v>
      </c>
      <c r="C27" s="1" t="s">
        <v>33</v>
      </c>
      <c r="D27" s="1" t="s">
        <v>421</v>
      </c>
      <c r="E27" s="2" t="s">
        <v>72</v>
      </c>
      <c r="F27" s="2" t="s">
        <v>72</v>
      </c>
      <c r="G27" s="8">
        <v>202103</v>
      </c>
      <c r="H27" s="9"/>
      <c r="I27" s="9"/>
      <c r="J27" s="9"/>
      <c r="K27" s="9"/>
      <c r="L27" s="9">
        <v>1</v>
      </c>
      <c r="M27" s="9"/>
      <c r="N27" s="9"/>
      <c r="O27" s="9"/>
      <c r="P27" s="5"/>
      <c r="Q27" s="5">
        <v>1</v>
      </c>
      <c r="R27" s="5"/>
      <c r="S27" s="5"/>
      <c r="T27" s="5">
        <v>1</v>
      </c>
      <c r="U27" s="5"/>
      <c r="V27" s="5"/>
      <c r="W27" s="5">
        <v>1</v>
      </c>
      <c r="X27" s="5"/>
      <c r="Y27" s="5">
        <v>1</v>
      </c>
      <c r="Z27" s="5"/>
      <c r="AA27" s="4" t="s">
        <v>170</v>
      </c>
    </row>
    <row r="28" spans="1:27" x14ac:dyDescent="0.25">
      <c r="A28" s="14">
        <v>45012.854166666664</v>
      </c>
      <c r="B28" s="1">
        <f t="shared" si="0"/>
        <v>202303</v>
      </c>
      <c r="C28" s="1" t="s">
        <v>34</v>
      </c>
      <c r="D28" s="1" t="s">
        <v>425</v>
      </c>
      <c r="E28" s="2" t="s">
        <v>73</v>
      </c>
      <c r="F28" s="2" t="s">
        <v>115</v>
      </c>
      <c r="G28" s="8">
        <v>202103</v>
      </c>
      <c r="H28" s="9"/>
      <c r="I28" s="9"/>
      <c r="J28" s="9">
        <v>1</v>
      </c>
      <c r="K28" s="9"/>
      <c r="L28" s="9">
        <v>1</v>
      </c>
      <c r="M28" s="9"/>
      <c r="N28" s="9"/>
      <c r="O28" s="9"/>
      <c r="P28" s="5"/>
      <c r="Q28" s="5">
        <v>1</v>
      </c>
      <c r="R28" s="5"/>
      <c r="S28" s="5"/>
      <c r="T28" s="5">
        <v>1</v>
      </c>
      <c r="U28" s="5"/>
      <c r="V28" s="5"/>
      <c r="W28" s="5">
        <v>1</v>
      </c>
      <c r="X28" s="5"/>
      <c r="Y28" s="5"/>
      <c r="Z28" s="5"/>
      <c r="AA28" s="4" t="s">
        <v>169</v>
      </c>
    </row>
    <row r="29" spans="1:27" x14ac:dyDescent="0.25">
      <c r="A29" s="14">
        <v>45012.854166666664</v>
      </c>
      <c r="B29" s="1">
        <f t="shared" si="0"/>
        <v>202303</v>
      </c>
      <c r="C29" s="1" t="s">
        <v>35</v>
      </c>
      <c r="D29" s="1" t="s">
        <v>426</v>
      </c>
      <c r="E29" s="2" t="s">
        <v>74</v>
      </c>
      <c r="F29" s="2" t="s">
        <v>116</v>
      </c>
      <c r="G29" s="8">
        <v>202103</v>
      </c>
      <c r="H29" s="9"/>
      <c r="I29" s="9"/>
      <c r="J29" s="9">
        <v>1</v>
      </c>
      <c r="K29" s="9"/>
      <c r="L29" s="9">
        <v>1</v>
      </c>
      <c r="M29" s="9"/>
      <c r="N29" s="9"/>
      <c r="O29" s="9"/>
      <c r="P29" s="5"/>
      <c r="Q29" s="5">
        <v>1</v>
      </c>
      <c r="R29" s="5"/>
      <c r="S29" s="5"/>
      <c r="T29" s="5">
        <v>1</v>
      </c>
      <c r="U29" s="5"/>
      <c r="V29" s="5"/>
      <c r="W29" s="5">
        <v>1</v>
      </c>
      <c r="X29" s="5"/>
      <c r="Y29" s="5"/>
      <c r="Z29" s="5"/>
      <c r="AA29" s="4" t="s">
        <v>169</v>
      </c>
    </row>
    <row r="30" spans="1:27" x14ac:dyDescent="0.25">
      <c r="A30" s="14">
        <v>45012.864583333336</v>
      </c>
      <c r="B30" s="1">
        <f t="shared" si="0"/>
        <v>202303</v>
      </c>
      <c r="C30" s="1" t="s">
        <v>36</v>
      </c>
      <c r="D30" s="1" t="s">
        <v>426</v>
      </c>
      <c r="E30" s="2" t="s">
        <v>75</v>
      </c>
      <c r="F30" s="2" t="s">
        <v>117</v>
      </c>
      <c r="G30" s="8">
        <v>202110</v>
      </c>
      <c r="H30" s="9"/>
      <c r="I30" s="9"/>
      <c r="J30" s="9">
        <v>1</v>
      </c>
      <c r="K30" s="9"/>
      <c r="L30" s="9">
        <v>1</v>
      </c>
      <c r="M30" s="9"/>
      <c r="N30" s="9"/>
      <c r="O30" s="9"/>
      <c r="P30" s="5"/>
      <c r="Q30" s="5">
        <v>1</v>
      </c>
      <c r="R30" s="5"/>
      <c r="S30" s="5"/>
      <c r="T30" s="5">
        <v>1</v>
      </c>
      <c r="U30" s="5"/>
      <c r="V30" s="5"/>
      <c r="W30" s="5">
        <v>1</v>
      </c>
      <c r="X30" s="5"/>
      <c r="Y30" s="5"/>
      <c r="Z30" s="5"/>
      <c r="AA30" s="4" t="s">
        <v>169</v>
      </c>
    </row>
    <row r="31" spans="1:27" x14ac:dyDescent="0.25">
      <c r="A31" s="14">
        <v>45012.864583333336</v>
      </c>
      <c r="B31" s="1">
        <f t="shared" si="0"/>
        <v>202303</v>
      </c>
      <c r="C31" s="1" t="s">
        <v>37</v>
      </c>
      <c r="D31" s="1" t="s">
        <v>427</v>
      </c>
      <c r="E31" s="2" t="s">
        <v>76</v>
      </c>
      <c r="F31" s="2" t="s">
        <v>118</v>
      </c>
      <c r="G31" s="8">
        <v>202112</v>
      </c>
      <c r="H31" s="9"/>
      <c r="I31" s="9"/>
      <c r="J31" s="9">
        <v>1</v>
      </c>
      <c r="K31" s="9"/>
      <c r="L31" s="9">
        <v>1</v>
      </c>
      <c r="M31" s="9"/>
      <c r="N31" s="9"/>
      <c r="O31" s="9"/>
      <c r="P31" s="5"/>
      <c r="Q31" s="5">
        <v>1</v>
      </c>
      <c r="R31" s="5"/>
      <c r="S31" s="5"/>
      <c r="T31" s="5">
        <v>1</v>
      </c>
      <c r="U31" s="5"/>
      <c r="V31" s="5"/>
      <c r="W31" s="5">
        <v>1</v>
      </c>
      <c r="X31" s="5"/>
      <c r="Y31" s="5"/>
      <c r="Z31" s="5"/>
      <c r="AA31" s="4" t="s">
        <v>169</v>
      </c>
    </row>
    <row r="32" spans="1:27" x14ac:dyDescent="0.25">
      <c r="A32" s="14">
        <v>45012.864583333336</v>
      </c>
      <c r="B32" s="1">
        <f t="shared" si="0"/>
        <v>202303</v>
      </c>
      <c r="C32" s="1" t="s">
        <v>38</v>
      </c>
      <c r="D32" s="1" t="s">
        <v>428</v>
      </c>
      <c r="E32" s="2" t="s">
        <v>77</v>
      </c>
      <c r="F32" s="2" t="s">
        <v>119</v>
      </c>
      <c r="G32" s="8">
        <v>202110</v>
      </c>
      <c r="H32" s="9"/>
      <c r="I32" s="9"/>
      <c r="J32" s="9">
        <v>1</v>
      </c>
      <c r="K32" s="9"/>
      <c r="L32" s="9">
        <v>1</v>
      </c>
      <c r="M32" s="9"/>
      <c r="N32" s="9"/>
      <c r="O32" s="9"/>
      <c r="P32" s="5"/>
      <c r="Q32" s="5">
        <v>1</v>
      </c>
      <c r="R32" s="5"/>
      <c r="S32" s="5"/>
      <c r="T32" s="5">
        <v>1</v>
      </c>
      <c r="U32" s="5"/>
      <c r="V32" s="5"/>
      <c r="W32" s="5">
        <v>1</v>
      </c>
      <c r="X32" s="5"/>
      <c r="Y32" s="5"/>
      <c r="Z32" s="5"/>
      <c r="AA32" s="4" t="s">
        <v>169</v>
      </c>
    </row>
    <row r="33" spans="1:27" x14ac:dyDescent="0.25">
      <c r="A33" s="14">
        <v>45012.864583333336</v>
      </c>
      <c r="B33" s="1">
        <f t="shared" si="0"/>
        <v>202303</v>
      </c>
      <c r="C33" s="1" t="s">
        <v>39</v>
      </c>
      <c r="D33" s="1" t="s">
        <v>429</v>
      </c>
      <c r="E33" s="2" t="s">
        <v>78</v>
      </c>
      <c r="F33" s="2" t="s">
        <v>120</v>
      </c>
      <c r="G33" s="8">
        <v>202103</v>
      </c>
      <c r="H33" s="9"/>
      <c r="I33" s="9"/>
      <c r="J33" s="9">
        <v>1</v>
      </c>
      <c r="K33" s="9"/>
      <c r="L33" s="9">
        <v>1</v>
      </c>
      <c r="M33" s="9"/>
      <c r="N33" s="9"/>
      <c r="O33" s="9"/>
      <c r="P33" s="5"/>
      <c r="Q33" s="5">
        <v>1</v>
      </c>
      <c r="R33" s="5"/>
      <c r="S33" s="5"/>
      <c r="T33" s="5">
        <v>1</v>
      </c>
      <c r="U33" s="5"/>
      <c r="V33" s="5"/>
      <c r="W33" s="5">
        <v>1</v>
      </c>
      <c r="X33" s="5"/>
      <c r="Y33" s="5"/>
      <c r="Z33" s="5"/>
      <c r="AA33" s="4" t="s">
        <v>169</v>
      </c>
    </row>
    <row r="34" spans="1:27" x14ac:dyDescent="0.25">
      <c r="A34" s="14">
        <v>45012.885416666664</v>
      </c>
      <c r="B34" s="1">
        <f t="shared" ref="B34:B65" si="1">((YEAR(A34)*100+MONTH(A34)))</f>
        <v>202303</v>
      </c>
      <c r="C34" s="1" t="s">
        <v>40</v>
      </c>
      <c r="D34" s="1" t="s">
        <v>430</v>
      </c>
      <c r="E34" s="2" t="s">
        <v>79</v>
      </c>
      <c r="F34" s="2" t="s">
        <v>121</v>
      </c>
      <c r="G34" s="8">
        <v>202103</v>
      </c>
      <c r="H34" s="9"/>
      <c r="I34" s="9"/>
      <c r="J34" s="9">
        <v>1</v>
      </c>
      <c r="K34" s="9"/>
      <c r="L34" s="9">
        <v>1</v>
      </c>
      <c r="M34" s="9"/>
      <c r="N34" s="9"/>
      <c r="O34" s="9"/>
      <c r="P34" s="5"/>
      <c r="Q34" s="5">
        <v>1</v>
      </c>
      <c r="R34" s="5"/>
      <c r="S34" s="5"/>
      <c r="T34" s="5">
        <v>1</v>
      </c>
      <c r="U34" s="5"/>
      <c r="V34" s="5"/>
      <c r="W34" s="5">
        <v>1</v>
      </c>
      <c r="X34" s="5"/>
      <c r="Y34" s="5"/>
      <c r="Z34" s="5"/>
      <c r="AA34" s="4" t="s">
        <v>169</v>
      </c>
    </row>
    <row r="35" spans="1:27" x14ac:dyDescent="0.25">
      <c r="A35" s="14">
        <v>45012.885416666664</v>
      </c>
      <c r="B35" s="1">
        <f t="shared" si="1"/>
        <v>202303</v>
      </c>
      <c r="C35" s="1" t="s">
        <v>41</v>
      </c>
      <c r="D35" s="1" t="s">
        <v>421</v>
      </c>
      <c r="E35" s="2" t="s">
        <v>72</v>
      </c>
      <c r="F35" s="2" t="s">
        <v>72</v>
      </c>
      <c r="G35" s="8">
        <v>202010</v>
      </c>
      <c r="H35" s="9"/>
      <c r="I35" s="9"/>
      <c r="J35" s="9"/>
      <c r="K35" s="9"/>
      <c r="L35" s="9">
        <v>1</v>
      </c>
      <c r="M35" s="9"/>
      <c r="N35" s="9"/>
      <c r="O35" s="9"/>
      <c r="P35" s="5"/>
      <c r="Q35" s="5">
        <v>1</v>
      </c>
      <c r="R35" s="5"/>
      <c r="S35" s="5"/>
      <c r="T35" s="5">
        <v>1</v>
      </c>
      <c r="U35" s="5"/>
      <c r="V35" s="5"/>
      <c r="W35" s="5">
        <v>1</v>
      </c>
      <c r="X35" s="5"/>
      <c r="Y35" s="5">
        <v>1</v>
      </c>
      <c r="Z35" s="5"/>
      <c r="AA35" s="4" t="s">
        <v>171</v>
      </c>
    </row>
    <row r="36" spans="1:27" x14ac:dyDescent="0.25">
      <c r="A36" s="14">
        <v>45012.895833333336</v>
      </c>
      <c r="B36" s="1">
        <f t="shared" si="1"/>
        <v>202303</v>
      </c>
      <c r="C36" s="1" t="s">
        <v>42</v>
      </c>
      <c r="D36" s="1" t="s">
        <v>421</v>
      </c>
      <c r="E36" s="2" t="s">
        <v>72</v>
      </c>
      <c r="F36" s="2" t="s">
        <v>72</v>
      </c>
      <c r="G36" s="8">
        <v>202111</v>
      </c>
      <c r="H36" s="9"/>
      <c r="I36" s="9"/>
      <c r="J36" s="9"/>
      <c r="K36" s="9"/>
      <c r="L36" s="9">
        <v>1</v>
      </c>
      <c r="M36" s="9"/>
      <c r="N36" s="9"/>
      <c r="O36" s="9"/>
      <c r="P36" s="5"/>
      <c r="Q36" s="5">
        <v>1</v>
      </c>
      <c r="R36" s="5"/>
      <c r="S36" s="5"/>
      <c r="T36" s="5">
        <v>1</v>
      </c>
      <c r="U36" s="5"/>
      <c r="V36" s="5"/>
      <c r="W36" s="5">
        <v>1</v>
      </c>
      <c r="X36" s="5"/>
      <c r="Y36" s="5">
        <v>1</v>
      </c>
      <c r="Z36" s="5"/>
      <c r="AA36" s="4" t="s">
        <v>172</v>
      </c>
    </row>
    <row r="37" spans="1:27" x14ac:dyDescent="0.25">
      <c r="A37" s="14">
        <v>45012.895833333336</v>
      </c>
      <c r="B37" s="1">
        <f t="shared" si="1"/>
        <v>202303</v>
      </c>
      <c r="C37" s="1" t="s">
        <v>43</v>
      </c>
      <c r="D37" s="1" t="s">
        <v>421</v>
      </c>
      <c r="E37" s="2" t="s">
        <v>72</v>
      </c>
      <c r="F37" s="2" t="s">
        <v>72</v>
      </c>
      <c r="G37" s="8">
        <v>202112</v>
      </c>
      <c r="H37" s="9"/>
      <c r="I37" s="9"/>
      <c r="J37" s="9"/>
      <c r="K37" s="9"/>
      <c r="L37" s="9">
        <v>1</v>
      </c>
      <c r="M37" s="9"/>
      <c r="N37" s="9"/>
      <c r="O37" s="9"/>
      <c r="P37" s="5"/>
      <c r="Q37" s="5">
        <v>1</v>
      </c>
      <c r="R37" s="5"/>
      <c r="S37" s="5"/>
      <c r="T37" s="5">
        <v>1</v>
      </c>
      <c r="U37" s="5"/>
      <c r="V37" s="5"/>
      <c r="W37" s="5">
        <v>1</v>
      </c>
      <c r="X37" s="5"/>
      <c r="Y37" s="5">
        <v>1</v>
      </c>
      <c r="Z37" s="5"/>
      <c r="AA37" s="4" t="s">
        <v>173</v>
      </c>
    </row>
    <row r="38" spans="1:27" x14ac:dyDescent="0.25">
      <c r="A38" s="14">
        <v>45012.90625</v>
      </c>
      <c r="B38" s="1">
        <f t="shared" si="1"/>
        <v>202303</v>
      </c>
      <c r="C38" s="1" t="s">
        <v>44</v>
      </c>
      <c r="D38" s="1" t="s">
        <v>421</v>
      </c>
      <c r="E38" s="2" t="s">
        <v>72</v>
      </c>
      <c r="F38" s="2" t="s">
        <v>72</v>
      </c>
      <c r="G38" s="8">
        <v>202103</v>
      </c>
      <c r="H38" s="9"/>
      <c r="I38" s="9"/>
      <c r="J38" s="9"/>
      <c r="K38" s="9"/>
      <c r="L38" s="9">
        <v>1</v>
      </c>
      <c r="M38" s="9"/>
      <c r="N38" s="9"/>
      <c r="O38" s="9"/>
      <c r="P38" s="5"/>
      <c r="Q38" s="5">
        <v>1</v>
      </c>
      <c r="R38" s="5"/>
      <c r="S38" s="5"/>
      <c r="T38" s="5">
        <v>1</v>
      </c>
      <c r="U38" s="5"/>
      <c r="V38" s="5"/>
      <c r="W38" s="5">
        <v>1</v>
      </c>
      <c r="X38" s="5"/>
      <c r="Y38" s="5">
        <v>1</v>
      </c>
      <c r="Z38" s="5"/>
      <c r="AA38" s="4" t="s">
        <v>174</v>
      </c>
    </row>
    <row r="39" spans="1:27" ht="30" x14ac:dyDescent="0.25">
      <c r="A39" s="14">
        <v>44648.71875</v>
      </c>
      <c r="B39" s="1">
        <f t="shared" si="1"/>
        <v>202203</v>
      </c>
      <c r="C39" s="1" t="s">
        <v>447</v>
      </c>
      <c r="D39" s="1" t="s">
        <v>446</v>
      </c>
      <c r="E39" s="2" t="s">
        <v>80</v>
      </c>
      <c r="F39" s="2" t="s">
        <v>80</v>
      </c>
      <c r="G39" s="8" t="s">
        <v>218</v>
      </c>
      <c r="H39" s="9"/>
      <c r="I39" s="9">
        <v>1</v>
      </c>
      <c r="J39" s="9"/>
      <c r="K39" s="9"/>
      <c r="L39" s="9">
        <v>1</v>
      </c>
      <c r="M39" s="9"/>
      <c r="N39" s="9"/>
      <c r="O39" s="9"/>
      <c r="P39" s="5"/>
      <c r="Q39" s="5"/>
      <c r="R39" s="5">
        <v>1</v>
      </c>
      <c r="S39" s="5"/>
      <c r="T39" s="5"/>
      <c r="U39" s="5">
        <v>1</v>
      </c>
      <c r="V39" s="5"/>
      <c r="W39" s="5"/>
      <c r="X39" s="5">
        <v>1</v>
      </c>
      <c r="Y39" s="5"/>
      <c r="Z39" s="5">
        <v>1</v>
      </c>
      <c r="AA39" s="4" t="s">
        <v>175</v>
      </c>
    </row>
    <row r="40" spans="1:27" x14ac:dyDescent="0.25">
      <c r="A40" s="14">
        <v>45013.71875</v>
      </c>
      <c r="B40" s="1">
        <f t="shared" si="1"/>
        <v>202303</v>
      </c>
      <c r="C40" s="1" t="s">
        <v>45</v>
      </c>
      <c r="D40" s="1" t="s">
        <v>431</v>
      </c>
      <c r="E40" s="2" t="s">
        <v>81</v>
      </c>
      <c r="F40" s="2" t="s">
        <v>122</v>
      </c>
      <c r="G40" s="8">
        <v>202108</v>
      </c>
      <c r="H40" s="9"/>
      <c r="I40" s="9"/>
      <c r="J40" s="9">
        <v>1</v>
      </c>
      <c r="K40" s="9"/>
      <c r="L40" s="9">
        <v>1</v>
      </c>
      <c r="M40" s="9"/>
      <c r="N40" s="9"/>
      <c r="O40" s="9"/>
      <c r="P40" s="5"/>
      <c r="Q40" s="5">
        <v>1</v>
      </c>
      <c r="R40" s="5"/>
      <c r="S40" s="5"/>
      <c r="T40" s="5">
        <v>1</v>
      </c>
      <c r="U40" s="5"/>
      <c r="V40" s="5"/>
      <c r="W40" s="5">
        <v>1</v>
      </c>
      <c r="X40" s="5"/>
      <c r="Y40" s="5"/>
      <c r="Z40" s="5"/>
      <c r="AA40" s="4" t="s">
        <v>176</v>
      </c>
    </row>
    <row r="41" spans="1:27" x14ac:dyDescent="0.25">
      <c r="A41" s="14">
        <v>45013.770833333336</v>
      </c>
      <c r="B41" s="1">
        <f t="shared" si="1"/>
        <v>202303</v>
      </c>
      <c r="C41" s="1" t="s">
        <v>23</v>
      </c>
      <c r="D41" s="1" t="s">
        <v>415</v>
      </c>
      <c r="E41" s="2" t="s">
        <v>82</v>
      </c>
      <c r="F41" s="2" t="s">
        <v>123</v>
      </c>
      <c r="G41" s="8">
        <v>202112</v>
      </c>
      <c r="H41" s="9"/>
      <c r="I41" s="9"/>
      <c r="J41" s="9">
        <v>1</v>
      </c>
      <c r="K41" s="9"/>
      <c r="L41" s="9">
        <v>1</v>
      </c>
      <c r="M41" s="9"/>
      <c r="N41" s="9"/>
      <c r="O41" s="9"/>
      <c r="P41" s="5"/>
      <c r="Q41" s="5">
        <v>1</v>
      </c>
      <c r="R41" s="5"/>
      <c r="S41" s="5"/>
      <c r="T41" s="5">
        <v>1</v>
      </c>
      <c r="U41" s="5"/>
      <c r="V41" s="5"/>
      <c r="W41" s="5">
        <v>1</v>
      </c>
      <c r="X41" s="5"/>
      <c r="Y41" s="5"/>
      <c r="Z41" s="5"/>
      <c r="AA41" s="4" t="s">
        <v>177</v>
      </c>
    </row>
    <row r="42" spans="1:27" ht="30" x14ac:dyDescent="0.25">
      <c r="A42" s="14">
        <v>45014.876388888886</v>
      </c>
      <c r="B42" s="1">
        <f t="shared" si="1"/>
        <v>202303</v>
      </c>
      <c r="C42" s="1" t="s">
        <v>46</v>
      </c>
      <c r="D42" s="1" t="s">
        <v>83</v>
      </c>
      <c r="E42" s="2" t="s">
        <v>83</v>
      </c>
      <c r="F42" s="2" t="s">
        <v>83</v>
      </c>
      <c r="G42" s="8" t="s">
        <v>216</v>
      </c>
      <c r="H42" s="9">
        <v>1</v>
      </c>
      <c r="I42" s="9">
        <v>1</v>
      </c>
      <c r="J42" s="9"/>
      <c r="K42" s="9"/>
      <c r="L42" s="9"/>
      <c r="M42" s="9">
        <v>1</v>
      </c>
      <c r="N42" s="9"/>
      <c r="O42" s="9"/>
      <c r="P42" s="5"/>
      <c r="Q42" s="5"/>
      <c r="R42" s="5"/>
      <c r="S42" s="5">
        <v>1</v>
      </c>
      <c r="T42" s="5"/>
      <c r="U42" s="5"/>
      <c r="V42" s="5">
        <v>1</v>
      </c>
      <c r="W42" s="5"/>
      <c r="X42" s="5">
        <v>1</v>
      </c>
      <c r="Y42" s="5"/>
      <c r="Z42" s="5"/>
      <c r="AA42" s="4" t="s">
        <v>178</v>
      </c>
    </row>
    <row r="43" spans="1:27" x14ac:dyDescent="0.25">
      <c r="A43" s="14">
        <v>45014.916666666664</v>
      </c>
      <c r="B43" s="1">
        <f t="shared" si="1"/>
        <v>202303</v>
      </c>
      <c r="C43" s="1" t="s">
        <v>47</v>
      </c>
      <c r="D43" s="1" t="s">
        <v>427</v>
      </c>
      <c r="E43" s="2" t="s">
        <v>84</v>
      </c>
      <c r="F43" s="2" t="s">
        <v>124</v>
      </c>
      <c r="G43" s="8">
        <v>202012</v>
      </c>
      <c r="H43" s="9"/>
      <c r="I43" s="9"/>
      <c r="J43" s="9">
        <v>1</v>
      </c>
      <c r="K43" s="9"/>
      <c r="L43" s="9">
        <v>1</v>
      </c>
      <c r="M43" s="9"/>
      <c r="N43" s="9"/>
      <c r="O43" s="9"/>
      <c r="P43" s="5"/>
      <c r="Q43" s="5">
        <v>1</v>
      </c>
      <c r="R43" s="5"/>
      <c r="S43" s="5"/>
      <c r="T43" s="5">
        <v>1</v>
      </c>
      <c r="U43" s="5"/>
      <c r="V43" s="5"/>
      <c r="W43" s="5">
        <v>1</v>
      </c>
      <c r="X43" s="5"/>
      <c r="Y43" s="5"/>
      <c r="Z43" s="5"/>
      <c r="AA43" s="4" t="s">
        <v>177</v>
      </c>
    </row>
    <row r="44" spans="1:27" x14ac:dyDescent="0.25">
      <c r="A44" s="14">
        <v>45014.9375</v>
      </c>
      <c r="B44" s="1">
        <f t="shared" si="1"/>
        <v>202303</v>
      </c>
      <c r="C44" s="1" t="s">
        <v>470</v>
      </c>
      <c r="D44" s="1" t="s">
        <v>427</v>
      </c>
      <c r="E44" s="2" t="s">
        <v>85</v>
      </c>
      <c r="F44" s="2" t="s">
        <v>125</v>
      </c>
      <c r="G44" s="8">
        <v>202106</v>
      </c>
      <c r="H44" s="9"/>
      <c r="I44" s="9"/>
      <c r="J44" s="9"/>
      <c r="K44" s="9"/>
      <c r="L44" s="9"/>
      <c r="M44" s="9">
        <v>1</v>
      </c>
      <c r="N44" s="9"/>
      <c r="O44" s="9"/>
      <c r="P44" s="5"/>
      <c r="Q44" s="5"/>
      <c r="R44" s="5"/>
      <c r="S44" s="5"/>
      <c r="T44" s="5">
        <v>1</v>
      </c>
      <c r="U44" s="5"/>
      <c r="V44" s="5"/>
      <c r="W44" s="5"/>
      <c r="X44" s="5">
        <v>1</v>
      </c>
      <c r="Y44" s="5"/>
      <c r="Z44" s="5"/>
      <c r="AA44" s="4" t="s">
        <v>179</v>
      </c>
    </row>
    <row r="45" spans="1:27" x14ac:dyDescent="0.25">
      <c r="A45" s="14">
        <v>45015.625</v>
      </c>
      <c r="B45" s="1">
        <f t="shared" si="1"/>
        <v>202303</v>
      </c>
      <c r="C45" s="1" t="s">
        <v>48</v>
      </c>
      <c r="D45" s="1" t="s">
        <v>46</v>
      </c>
      <c r="E45" s="2" t="s">
        <v>46</v>
      </c>
      <c r="F45" s="2" t="s">
        <v>46</v>
      </c>
      <c r="G45" s="8" t="s">
        <v>217</v>
      </c>
      <c r="H45" s="9"/>
      <c r="I45" s="9"/>
      <c r="J45" s="9"/>
      <c r="K45" s="9"/>
      <c r="L45" s="9"/>
      <c r="M45" s="9"/>
      <c r="N45" s="9">
        <v>1</v>
      </c>
      <c r="O45" s="9"/>
      <c r="P45" s="5"/>
      <c r="Q45" s="5"/>
      <c r="R45" s="5">
        <v>1</v>
      </c>
      <c r="S45" s="5"/>
      <c r="T45" s="5"/>
      <c r="U45" s="5">
        <v>1</v>
      </c>
      <c r="V45" s="5"/>
      <c r="W45" s="5"/>
      <c r="X45" s="5">
        <v>1</v>
      </c>
      <c r="Y45" s="5"/>
      <c r="Z45" s="5"/>
      <c r="AA45" s="4" t="s">
        <v>180</v>
      </c>
    </row>
    <row r="46" spans="1:27" x14ac:dyDescent="0.25">
      <c r="A46" s="14">
        <v>45015.833333333336</v>
      </c>
      <c r="B46" s="1">
        <f t="shared" si="1"/>
        <v>202303</v>
      </c>
      <c r="C46" s="1" t="s">
        <v>455</v>
      </c>
      <c r="D46" s="1" t="s">
        <v>46</v>
      </c>
      <c r="E46" s="2" t="s">
        <v>46</v>
      </c>
      <c r="F46" s="2" t="s">
        <v>46</v>
      </c>
      <c r="G46" s="8" t="s">
        <v>216</v>
      </c>
      <c r="H46" s="9"/>
      <c r="I46" s="9"/>
      <c r="J46" s="9"/>
      <c r="K46" s="9"/>
      <c r="L46" s="9"/>
      <c r="M46" s="9"/>
      <c r="N46" s="9"/>
      <c r="O46" s="9">
        <v>1</v>
      </c>
      <c r="P46" s="5"/>
      <c r="Q46" s="5"/>
      <c r="R46" s="5"/>
      <c r="S46" s="5">
        <v>1</v>
      </c>
      <c r="T46" s="5"/>
      <c r="U46" s="5"/>
      <c r="V46" s="5">
        <v>1</v>
      </c>
      <c r="W46" s="5"/>
      <c r="X46" s="5">
        <v>1</v>
      </c>
      <c r="Y46" s="5"/>
      <c r="Z46" s="5"/>
      <c r="AA46" s="4" t="s">
        <v>181</v>
      </c>
    </row>
    <row r="47" spans="1:27" x14ac:dyDescent="0.25">
      <c r="A47" s="14">
        <v>45015.854166666664</v>
      </c>
      <c r="B47" s="1">
        <f t="shared" si="1"/>
        <v>202303</v>
      </c>
      <c r="C47" s="1" t="s">
        <v>455</v>
      </c>
      <c r="D47" s="1" t="s">
        <v>46</v>
      </c>
      <c r="E47" s="2" t="s">
        <v>46</v>
      </c>
      <c r="F47" s="2" t="s">
        <v>46</v>
      </c>
      <c r="G47" s="8" t="s">
        <v>216</v>
      </c>
      <c r="H47" s="9"/>
      <c r="I47" s="9"/>
      <c r="J47" s="9"/>
      <c r="K47" s="9"/>
      <c r="L47" s="9"/>
      <c r="M47" s="9"/>
      <c r="N47" s="9"/>
      <c r="O47" s="9">
        <v>1</v>
      </c>
      <c r="P47" s="5"/>
      <c r="Q47" s="5"/>
      <c r="R47" s="5">
        <v>1</v>
      </c>
      <c r="S47" s="5"/>
      <c r="T47" s="5"/>
      <c r="U47" s="5">
        <v>1</v>
      </c>
      <c r="V47" s="5"/>
      <c r="W47" s="5"/>
      <c r="X47" s="5">
        <v>1</v>
      </c>
      <c r="Y47" s="5"/>
      <c r="Z47" s="5"/>
      <c r="AA47" s="4" t="s">
        <v>182</v>
      </c>
    </row>
    <row r="48" spans="1:27" x14ac:dyDescent="0.25">
      <c r="A48" s="14">
        <v>45015.875</v>
      </c>
      <c r="B48" s="1">
        <f t="shared" si="1"/>
        <v>202303</v>
      </c>
      <c r="C48" s="1" t="s">
        <v>455</v>
      </c>
      <c r="D48" s="1" t="s">
        <v>498</v>
      </c>
      <c r="E48" s="2" t="s">
        <v>46</v>
      </c>
      <c r="F48" s="2" t="s">
        <v>46</v>
      </c>
      <c r="G48" s="8" t="s">
        <v>216</v>
      </c>
      <c r="H48" s="9"/>
      <c r="I48" s="9"/>
      <c r="J48" s="9">
        <v>1</v>
      </c>
      <c r="K48" s="9"/>
      <c r="L48" s="9"/>
      <c r="M48" s="9"/>
      <c r="N48" s="9"/>
      <c r="O48" s="9">
        <v>1</v>
      </c>
      <c r="P48" s="5"/>
      <c r="Q48" s="5"/>
      <c r="R48" s="5">
        <v>1</v>
      </c>
      <c r="S48" s="5"/>
      <c r="T48" s="5"/>
      <c r="U48" s="5">
        <v>1</v>
      </c>
      <c r="V48" s="5"/>
      <c r="W48" s="5"/>
      <c r="X48" s="5">
        <v>1</v>
      </c>
      <c r="Y48" s="5"/>
      <c r="Z48" s="5"/>
      <c r="AA48" s="4" t="s">
        <v>183</v>
      </c>
    </row>
    <row r="49" spans="1:27" x14ac:dyDescent="0.25">
      <c r="A49" s="14">
        <v>45016.666666666664</v>
      </c>
      <c r="B49" s="1">
        <f t="shared" si="1"/>
        <v>202303</v>
      </c>
      <c r="C49" s="1" t="s">
        <v>455</v>
      </c>
      <c r="D49" s="1" t="s">
        <v>392</v>
      </c>
      <c r="E49" s="2" t="s">
        <v>86</v>
      </c>
      <c r="F49" s="2" t="s">
        <v>126</v>
      </c>
      <c r="G49" s="8" t="s">
        <v>216</v>
      </c>
      <c r="H49" s="9">
        <v>1</v>
      </c>
      <c r="I49" s="9"/>
      <c r="J49" s="9"/>
      <c r="K49" s="9"/>
      <c r="L49" s="9"/>
      <c r="M49" s="9"/>
      <c r="N49" s="9"/>
      <c r="O49" s="9">
        <v>1</v>
      </c>
      <c r="P49" s="5"/>
      <c r="Q49" s="5">
        <v>1</v>
      </c>
      <c r="R49" s="5"/>
      <c r="S49" s="5"/>
      <c r="T49" s="5">
        <v>1</v>
      </c>
      <c r="U49" s="5"/>
      <c r="V49" s="5"/>
      <c r="W49" s="5"/>
      <c r="X49" s="5">
        <v>1</v>
      </c>
      <c r="Y49" s="5"/>
      <c r="Z49" s="5"/>
      <c r="AA49" s="4" t="s">
        <v>184</v>
      </c>
    </row>
    <row r="50" spans="1:27" x14ac:dyDescent="0.25">
      <c r="A50" s="14">
        <v>45016.666666666664</v>
      </c>
      <c r="B50" s="1">
        <f t="shared" si="1"/>
        <v>202303</v>
      </c>
      <c r="C50" s="1" t="s">
        <v>455</v>
      </c>
      <c r="D50" s="1" t="s">
        <v>448</v>
      </c>
      <c r="E50" s="2" t="s">
        <v>87</v>
      </c>
      <c r="F50" s="2" t="s">
        <v>127</v>
      </c>
      <c r="G50" s="8" t="s">
        <v>216</v>
      </c>
      <c r="H50" s="9"/>
      <c r="I50" s="9">
        <v>1</v>
      </c>
      <c r="J50" s="9"/>
      <c r="K50" s="9"/>
      <c r="L50" s="9"/>
      <c r="M50" s="9"/>
      <c r="N50" s="9"/>
      <c r="O50" s="9">
        <v>1</v>
      </c>
      <c r="P50" s="5"/>
      <c r="Q50" s="5">
        <v>1</v>
      </c>
      <c r="R50" s="5"/>
      <c r="S50" s="5"/>
      <c r="T50" s="5">
        <v>1</v>
      </c>
      <c r="U50" s="5"/>
      <c r="V50" s="5"/>
      <c r="W50" s="5"/>
      <c r="X50" s="5">
        <v>1</v>
      </c>
      <c r="Y50" s="5"/>
      <c r="Z50" s="5"/>
      <c r="AA50" s="4" t="s">
        <v>184</v>
      </c>
    </row>
    <row r="51" spans="1:27" x14ac:dyDescent="0.25">
      <c r="A51" s="14">
        <v>45016.666666666664</v>
      </c>
      <c r="B51" s="1">
        <f t="shared" si="1"/>
        <v>202303</v>
      </c>
      <c r="C51" s="1" t="s">
        <v>455</v>
      </c>
      <c r="D51" s="1" t="s">
        <v>449</v>
      </c>
      <c r="E51" s="2" t="s">
        <v>88</v>
      </c>
      <c r="F51" s="2" t="s">
        <v>128</v>
      </c>
      <c r="G51" s="8" t="s">
        <v>216</v>
      </c>
      <c r="H51" s="9">
        <v>1</v>
      </c>
      <c r="I51" s="9"/>
      <c r="J51" s="9"/>
      <c r="K51" s="9"/>
      <c r="L51" s="9"/>
      <c r="M51" s="9"/>
      <c r="N51" s="9"/>
      <c r="O51" s="9">
        <v>1</v>
      </c>
      <c r="P51" s="5"/>
      <c r="Q51" s="5">
        <v>1</v>
      </c>
      <c r="R51" s="5"/>
      <c r="S51" s="5"/>
      <c r="T51" s="5">
        <v>1</v>
      </c>
      <c r="U51" s="5"/>
      <c r="V51" s="5"/>
      <c r="W51" s="5"/>
      <c r="X51" s="5">
        <v>1</v>
      </c>
      <c r="Y51" s="5"/>
      <c r="Z51" s="5"/>
      <c r="AA51" s="4" t="s">
        <v>184</v>
      </c>
    </row>
    <row r="52" spans="1:27" x14ac:dyDescent="0.25">
      <c r="A52" s="14">
        <v>45016.666666666664</v>
      </c>
      <c r="B52" s="1">
        <f t="shared" si="1"/>
        <v>202303</v>
      </c>
      <c r="C52" s="1" t="s">
        <v>455</v>
      </c>
      <c r="D52" s="1" t="s">
        <v>450</v>
      </c>
      <c r="E52" s="2" t="s">
        <v>89</v>
      </c>
      <c r="F52" s="2" t="s">
        <v>129</v>
      </c>
      <c r="G52" s="8" t="s">
        <v>216</v>
      </c>
      <c r="H52" s="9"/>
      <c r="I52" s="9">
        <v>1</v>
      </c>
      <c r="J52" s="9"/>
      <c r="K52" s="9"/>
      <c r="L52" s="9"/>
      <c r="M52" s="9"/>
      <c r="N52" s="9"/>
      <c r="O52" s="9">
        <v>1</v>
      </c>
      <c r="P52" s="5"/>
      <c r="Q52" s="5">
        <v>1</v>
      </c>
      <c r="R52" s="5"/>
      <c r="S52" s="5"/>
      <c r="T52" s="5">
        <v>1</v>
      </c>
      <c r="U52" s="5"/>
      <c r="V52" s="5"/>
      <c r="W52" s="5"/>
      <c r="X52" s="5">
        <v>1</v>
      </c>
      <c r="Y52" s="5"/>
      <c r="Z52" s="5"/>
      <c r="AA52" s="4" t="s">
        <v>184</v>
      </c>
    </row>
    <row r="53" spans="1:27" x14ac:dyDescent="0.25">
      <c r="A53" s="14">
        <v>45016.666666666664</v>
      </c>
      <c r="B53" s="1">
        <f t="shared" si="1"/>
        <v>202303</v>
      </c>
      <c r="C53" s="1" t="s">
        <v>455</v>
      </c>
      <c r="D53" s="1" t="s">
        <v>415</v>
      </c>
      <c r="E53" s="2" t="s">
        <v>90</v>
      </c>
      <c r="F53" s="2" t="s">
        <v>130</v>
      </c>
      <c r="G53" s="8" t="s">
        <v>216</v>
      </c>
      <c r="H53" s="9">
        <v>1</v>
      </c>
      <c r="I53" s="9"/>
      <c r="J53" s="9"/>
      <c r="K53" s="9"/>
      <c r="L53" s="9"/>
      <c r="M53" s="9"/>
      <c r="N53" s="9"/>
      <c r="O53" s="9">
        <v>1</v>
      </c>
      <c r="P53" s="5"/>
      <c r="Q53" s="5">
        <v>1</v>
      </c>
      <c r="R53" s="5"/>
      <c r="S53" s="5"/>
      <c r="T53" s="5">
        <v>1</v>
      </c>
      <c r="U53" s="5"/>
      <c r="V53" s="5"/>
      <c r="W53" s="5"/>
      <c r="X53" s="5">
        <v>1</v>
      </c>
      <c r="Y53" s="5"/>
      <c r="Z53" s="5"/>
      <c r="AA53" s="4" t="s">
        <v>184</v>
      </c>
    </row>
    <row r="54" spans="1:27" x14ac:dyDescent="0.25">
      <c r="A54" s="14">
        <v>45016.666666666664</v>
      </c>
      <c r="B54" s="1">
        <f t="shared" si="1"/>
        <v>202303</v>
      </c>
      <c r="C54" s="1" t="s">
        <v>455</v>
      </c>
      <c r="D54" s="1" t="s">
        <v>451</v>
      </c>
      <c r="E54" s="2" t="s">
        <v>91</v>
      </c>
      <c r="F54" s="2" t="s">
        <v>131</v>
      </c>
      <c r="G54" s="8" t="s">
        <v>216</v>
      </c>
      <c r="H54" s="9">
        <v>1</v>
      </c>
      <c r="I54" s="9"/>
      <c r="J54" s="9"/>
      <c r="K54" s="9"/>
      <c r="L54" s="9"/>
      <c r="M54" s="9"/>
      <c r="N54" s="9"/>
      <c r="O54" s="9">
        <v>1</v>
      </c>
      <c r="P54" s="5"/>
      <c r="Q54" s="5">
        <v>1</v>
      </c>
      <c r="R54" s="5"/>
      <c r="S54" s="5"/>
      <c r="T54" s="5">
        <v>1</v>
      </c>
      <c r="U54" s="5"/>
      <c r="V54" s="5"/>
      <c r="W54" s="5"/>
      <c r="X54" s="5">
        <v>1</v>
      </c>
      <c r="Y54" s="5"/>
      <c r="Z54" s="5"/>
      <c r="AA54" s="4" t="s">
        <v>184</v>
      </c>
    </row>
    <row r="55" spans="1:27" x14ac:dyDescent="0.25">
      <c r="A55" s="14">
        <v>45016.666666666664</v>
      </c>
      <c r="B55" s="1">
        <f t="shared" si="1"/>
        <v>202303</v>
      </c>
      <c r="C55" s="1" t="s">
        <v>455</v>
      </c>
      <c r="D55" s="1" t="s">
        <v>452</v>
      </c>
      <c r="E55" s="2" t="s">
        <v>92</v>
      </c>
      <c r="F55" s="2" t="s">
        <v>132</v>
      </c>
      <c r="G55" s="8" t="s">
        <v>216</v>
      </c>
      <c r="H55" s="9">
        <v>1</v>
      </c>
      <c r="I55" s="9"/>
      <c r="J55" s="9"/>
      <c r="K55" s="9"/>
      <c r="L55" s="9"/>
      <c r="M55" s="9"/>
      <c r="N55" s="9"/>
      <c r="O55" s="9">
        <v>1</v>
      </c>
      <c r="P55" s="5"/>
      <c r="Q55" s="5">
        <v>1</v>
      </c>
      <c r="R55" s="5"/>
      <c r="S55" s="5"/>
      <c r="T55" s="5">
        <v>1</v>
      </c>
      <c r="U55" s="5"/>
      <c r="V55" s="5"/>
      <c r="W55" s="5"/>
      <c r="X55" s="5">
        <v>1</v>
      </c>
      <c r="Y55" s="5"/>
      <c r="Z55" s="5"/>
      <c r="AA55" s="4" t="s">
        <v>184</v>
      </c>
    </row>
    <row r="56" spans="1:27" x14ac:dyDescent="0.25">
      <c r="A56" s="14">
        <v>45016.666666666664</v>
      </c>
      <c r="B56" s="1">
        <f t="shared" si="1"/>
        <v>202303</v>
      </c>
      <c r="C56" s="1" t="s">
        <v>455</v>
      </c>
      <c r="D56" s="1" t="s">
        <v>453</v>
      </c>
      <c r="E56" s="2" t="s">
        <v>93</v>
      </c>
      <c r="F56" s="2" t="s">
        <v>133</v>
      </c>
      <c r="G56" s="8" t="s">
        <v>216</v>
      </c>
      <c r="H56" s="9"/>
      <c r="I56" s="9">
        <v>1</v>
      </c>
      <c r="J56" s="9"/>
      <c r="K56" s="9"/>
      <c r="L56" s="9"/>
      <c r="M56" s="9"/>
      <c r="N56" s="9"/>
      <c r="O56" s="9">
        <v>1</v>
      </c>
      <c r="P56" s="5"/>
      <c r="Q56" s="5">
        <v>1</v>
      </c>
      <c r="R56" s="5"/>
      <c r="S56" s="5"/>
      <c r="T56" s="5">
        <v>1</v>
      </c>
      <c r="U56" s="5"/>
      <c r="V56" s="5"/>
      <c r="W56" s="5"/>
      <c r="X56" s="5">
        <v>1</v>
      </c>
      <c r="Y56" s="5"/>
      <c r="Z56" s="5"/>
      <c r="AA56" s="4" t="s">
        <v>184</v>
      </c>
    </row>
    <row r="57" spans="1:27" x14ac:dyDescent="0.25">
      <c r="A57" s="14">
        <v>45016.666666666664</v>
      </c>
      <c r="B57" s="1">
        <f t="shared" si="1"/>
        <v>202303</v>
      </c>
      <c r="C57" s="1" t="s">
        <v>455</v>
      </c>
      <c r="D57" s="1" t="s">
        <v>422</v>
      </c>
      <c r="E57" s="2" t="s">
        <v>94</v>
      </c>
      <c r="F57" s="2" t="s">
        <v>134</v>
      </c>
      <c r="G57" s="8" t="s">
        <v>216</v>
      </c>
      <c r="H57" s="9"/>
      <c r="I57" s="9">
        <v>1</v>
      </c>
      <c r="J57" s="9"/>
      <c r="K57" s="9"/>
      <c r="L57" s="9"/>
      <c r="M57" s="9"/>
      <c r="N57" s="9"/>
      <c r="O57" s="9">
        <v>1</v>
      </c>
      <c r="P57" s="5"/>
      <c r="Q57" s="5">
        <v>1</v>
      </c>
      <c r="R57" s="5"/>
      <c r="S57" s="5"/>
      <c r="T57" s="5">
        <v>1</v>
      </c>
      <c r="U57" s="5"/>
      <c r="V57" s="5"/>
      <c r="W57" s="5"/>
      <c r="X57" s="5">
        <v>1</v>
      </c>
      <c r="Y57" s="5"/>
      <c r="Z57" s="5"/>
      <c r="AA57" s="4" t="s">
        <v>184</v>
      </c>
    </row>
    <row r="58" spans="1:27" x14ac:dyDescent="0.25">
      <c r="A58" s="14">
        <v>45016.666666666664</v>
      </c>
      <c r="B58" s="1">
        <f t="shared" si="1"/>
        <v>202303</v>
      </c>
      <c r="C58" s="1" t="s">
        <v>455</v>
      </c>
      <c r="D58" s="1" t="s">
        <v>454</v>
      </c>
      <c r="E58" s="2" t="s">
        <v>95</v>
      </c>
      <c r="F58" s="2" t="s">
        <v>135</v>
      </c>
      <c r="G58" s="8" t="s">
        <v>216</v>
      </c>
      <c r="H58" s="9"/>
      <c r="I58" s="9">
        <v>1</v>
      </c>
      <c r="J58" s="9"/>
      <c r="K58" s="9"/>
      <c r="L58" s="9"/>
      <c r="M58" s="9"/>
      <c r="N58" s="9"/>
      <c r="O58" s="9">
        <v>1</v>
      </c>
      <c r="P58" s="5"/>
      <c r="Q58" s="5">
        <v>1</v>
      </c>
      <c r="R58" s="5"/>
      <c r="S58" s="5"/>
      <c r="T58" s="5">
        <v>1</v>
      </c>
      <c r="U58" s="5"/>
      <c r="V58" s="5"/>
      <c r="W58" s="5"/>
      <c r="X58" s="5">
        <v>1</v>
      </c>
      <c r="Y58" s="5"/>
      <c r="Z58" s="5"/>
      <c r="AA58" s="4" t="s">
        <v>184</v>
      </c>
    </row>
    <row r="59" spans="1:27" x14ac:dyDescent="0.25">
      <c r="A59" s="14">
        <v>45016.677083333336</v>
      </c>
      <c r="B59" s="1">
        <f t="shared" si="1"/>
        <v>202303</v>
      </c>
      <c r="C59" s="1" t="s">
        <v>455</v>
      </c>
      <c r="D59" s="1" t="s">
        <v>497</v>
      </c>
      <c r="E59" s="2" t="s">
        <v>80</v>
      </c>
      <c r="F59" s="2" t="s">
        <v>80</v>
      </c>
      <c r="G59" s="8" t="s">
        <v>216</v>
      </c>
      <c r="H59" s="9">
        <v>1</v>
      </c>
      <c r="I59" s="9">
        <v>1</v>
      </c>
      <c r="J59" s="9"/>
      <c r="K59" s="9"/>
      <c r="L59" s="9"/>
      <c r="M59" s="9"/>
      <c r="N59" s="9"/>
      <c r="O59" s="9">
        <v>1</v>
      </c>
      <c r="P59" s="5"/>
      <c r="Q59" s="5"/>
      <c r="R59" s="5">
        <v>1</v>
      </c>
      <c r="S59" s="5"/>
      <c r="T59" s="5"/>
      <c r="U59" s="5">
        <v>1</v>
      </c>
      <c r="V59" s="5"/>
      <c r="W59" s="5"/>
      <c r="X59" s="5">
        <v>1</v>
      </c>
      <c r="Y59" s="5"/>
      <c r="Z59" s="5">
        <v>1</v>
      </c>
      <c r="AA59" s="4" t="s">
        <v>185</v>
      </c>
    </row>
    <row r="60" spans="1:27" x14ac:dyDescent="0.25">
      <c r="A60" s="14">
        <v>45019.895833333336</v>
      </c>
      <c r="B60" s="1">
        <f t="shared" si="1"/>
        <v>202304</v>
      </c>
      <c r="C60" s="1" t="s">
        <v>49</v>
      </c>
      <c r="D60" s="1" t="s">
        <v>432</v>
      </c>
      <c r="E60" s="2" t="s">
        <v>96</v>
      </c>
      <c r="F60" s="2" t="s">
        <v>136</v>
      </c>
      <c r="G60" s="8">
        <v>202201</v>
      </c>
      <c r="H60" s="9"/>
      <c r="I60" s="9"/>
      <c r="J60" s="9"/>
      <c r="K60" s="9"/>
      <c r="L60" s="9">
        <v>1</v>
      </c>
      <c r="M60" s="9"/>
      <c r="N60" s="9"/>
      <c r="O60" s="9"/>
      <c r="P60" s="5"/>
      <c r="Q60" s="5">
        <v>1</v>
      </c>
      <c r="R60" s="5"/>
      <c r="S60" s="5"/>
      <c r="T60" s="5">
        <v>1</v>
      </c>
      <c r="U60" s="5"/>
      <c r="V60" s="5"/>
      <c r="W60" s="5">
        <v>1</v>
      </c>
      <c r="X60" s="5"/>
      <c r="Y60" s="5"/>
      <c r="Z60" s="5"/>
      <c r="AA60" s="4" t="s">
        <v>186</v>
      </c>
    </row>
    <row r="61" spans="1:27" x14ac:dyDescent="0.25">
      <c r="A61" s="14">
        <v>45019.895833333336</v>
      </c>
      <c r="B61" s="1">
        <f t="shared" si="1"/>
        <v>202304</v>
      </c>
      <c r="C61" s="1" t="s">
        <v>50</v>
      </c>
      <c r="D61" s="1" t="s">
        <v>433</v>
      </c>
      <c r="E61" s="2" t="s">
        <v>97</v>
      </c>
      <c r="F61" s="2" t="s">
        <v>136</v>
      </c>
      <c r="G61" s="8">
        <v>202201</v>
      </c>
      <c r="H61" s="9"/>
      <c r="I61" s="9"/>
      <c r="J61" s="9"/>
      <c r="K61" s="9"/>
      <c r="L61" s="9">
        <v>1</v>
      </c>
      <c r="M61" s="9"/>
      <c r="N61" s="9"/>
      <c r="O61" s="9"/>
      <c r="P61" s="5"/>
      <c r="Q61" s="5">
        <v>1</v>
      </c>
      <c r="R61" s="5"/>
      <c r="S61" s="5"/>
      <c r="T61" s="5">
        <v>1</v>
      </c>
      <c r="U61" s="5"/>
      <c r="V61" s="5"/>
      <c r="W61" s="5">
        <v>1</v>
      </c>
      <c r="X61" s="5"/>
      <c r="Y61" s="5"/>
      <c r="Z61" s="5"/>
      <c r="AA61" s="4" t="s">
        <v>186</v>
      </c>
    </row>
    <row r="62" spans="1:27" x14ac:dyDescent="0.25">
      <c r="A62" s="14">
        <v>45019.895833333336</v>
      </c>
      <c r="B62" s="1">
        <f t="shared" si="1"/>
        <v>202304</v>
      </c>
      <c r="C62" s="1" t="s">
        <v>51</v>
      </c>
      <c r="D62" s="1" t="s">
        <v>434</v>
      </c>
      <c r="E62" s="2" t="s">
        <v>98</v>
      </c>
      <c r="F62" s="2" t="s">
        <v>136</v>
      </c>
      <c r="G62" s="8">
        <v>202202</v>
      </c>
      <c r="H62" s="9"/>
      <c r="I62" s="9"/>
      <c r="J62" s="9"/>
      <c r="K62" s="9"/>
      <c r="L62" s="9">
        <v>1</v>
      </c>
      <c r="M62" s="9"/>
      <c r="N62" s="9"/>
      <c r="O62" s="9"/>
      <c r="P62" s="5"/>
      <c r="Q62" s="5">
        <v>1</v>
      </c>
      <c r="R62" s="5"/>
      <c r="S62" s="5"/>
      <c r="T62" s="5">
        <v>1</v>
      </c>
      <c r="U62" s="5"/>
      <c r="V62" s="5"/>
      <c r="W62" s="5">
        <v>1</v>
      </c>
      <c r="X62" s="5"/>
      <c r="Y62" s="5"/>
      <c r="Z62" s="5"/>
      <c r="AA62" s="4" t="s">
        <v>186</v>
      </c>
    </row>
    <row r="63" spans="1:27" x14ac:dyDescent="0.25">
      <c r="A63" s="14">
        <v>45020.583333333336</v>
      </c>
      <c r="B63" s="1">
        <f t="shared" si="1"/>
        <v>202304</v>
      </c>
      <c r="C63" s="1" t="s">
        <v>52</v>
      </c>
      <c r="D63" s="1" t="s">
        <v>421</v>
      </c>
      <c r="E63" s="2" t="s">
        <v>99</v>
      </c>
      <c r="F63" s="2" t="s">
        <v>99</v>
      </c>
      <c r="G63" s="8">
        <v>202201</v>
      </c>
      <c r="H63" s="9"/>
      <c r="I63" s="9"/>
      <c r="J63" s="9"/>
      <c r="K63" s="9"/>
      <c r="L63" s="9">
        <v>1</v>
      </c>
      <c r="M63" s="9"/>
      <c r="N63" s="9"/>
      <c r="O63" s="9"/>
      <c r="P63" s="5"/>
      <c r="Q63" s="5">
        <v>1</v>
      </c>
      <c r="R63" s="5"/>
      <c r="S63" s="5"/>
      <c r="T63" s="5">
        <v>1</v>
      </c>
      <c r="U63" s="5"/>
      <c r="V63" s="5"/>
      <c r="W63" s="5">
        <v>1</v>
      </c>
      <c r="X63" s="5"/>
      <c r="Y63" s="5">
        <v>1</v>
      </c>
      <c r="Z63" s="5"/>
      <c r="AA63" s="4" t="s">
        <v>187</v>
      </c>
    </row>
    <row r="64" spans="1:27" x14ac:dyDescent="0.25">
      <c r="A64" s="14">
        <v>45023.875</v>
      </c>
      <c r="B64" s="1">
        <f t="shared" si="1"/>
        <v>202304</v>
      </c>
      <c r="C64" s="1" t="s">
        <v>457</v>
      </c>
      <c r="D64" s="1" t="s">
        <v>496</v>
      </c>
      <c r="E64" s="2" t="s">
        <v>100</v>
      </c>
      <c r="F64" s="2" t="s">
        <v>137</v>
      </c>
      <c r="G64" s="8" t="s">
        <v>215</v>
      </c>
      <c r="H64" s="9"/>
      <c r="I64" s="9"/>
      <c r="J64" s="9"/>
      <c r="K64" s="9"/>
      <c r="L64" s="9">
        <v>1</v>
      </c>
      <c r="M64" s="9"/>
      <c r="N64" s="9"/>
      <c r="O64" s="9"/>
      <c r="P64" s="5"/>
      <c r="Q64" s="5"/>
      <c r="R64" s="5">
        <v>1</v>
      </c>
      <c r="S64" s="5"/>
      <c r="T64" s="5"/>
      <c r="U64" s="5">
        <v>1</v>
      </c>
      <c r="V64" s="5"/>
      <c r="W64" s="5">
        <v>1</v>
      </c>
      <c r="X64" s="5"/>
      <c r="Y64" s="5"/>
      <c r="Z64" s="5"/>
      <c r="AA64" s="4" t="s">
        <v>456</v>
      </c>
    </row>
    <row r="65" spans="1:27" x14ac:dyDescent="0.25">
      <c r="A65" s="14">
        <v>45033.9375</v>
      </c>
      <c r="B65" s="1">
        <f t="shared" si="1"/>
        <v>202304</v>
      </c>
      <c r="C65" s="1" t="s">
        <v>53</v>
      </c>
      <c r="D65" s="1" t="s">
        <v>421</v>
      </c>
      <c r="E65" s="2" t="s">
        <v>99</v>
      </c>
      <c r="F65" s="2" t="s">
        <v>99</v>
      </c>
      <c r="G65" s="8">
        <v>202204</v>
      </c>
      <c r="H65" s="9"/>
      <c r="I65" s="9"/>
      <c r="J65" s="9"/>
      <c r="K65" s="9"/>
      <c r="L65" s="9">
        <v>1</v>
      </c>
      <c r="M65" s="9"/>
      <c r="N65" s="9"/>
      <c r="O65" s="9"/>
      <c r="P65" s="5"/>
      <c r="Q65" s="5">
        <v>1</v>
      </c>
      <c r="R65" s="5"/>
      <c r="S65" s="5"/>
      <c r="T65" s="5">
        <v>1</v>
      </c>
      <c r="U65" s="5"/>
      <c r="V65" s="5"/>
      <c r="W65" s="5">
        <v>1</v>
      </c>
      <c r="X65" s="5"/>
      <c r="Y65" s="5">
        <v>1</v>
      </c>
      <c r="Z65" s="5"/>
      <c r="AA65" s="4" t="s">
        <v>188</v>
      </c>
    </row>
    <row r="66" spans="1:27" x14ac:dyDescent="0.25">
      <c r="A66" s="14">
        <v>45037.65625</v>
      </c>
      <c r="B66" s="1">
        <f t="shared" ref="B66:B76" si="2">((YEAR(A66)*100+MONTH(A66)))</f>
        <v>202304</v>
      </c>
      <c r="C66" s="1" t="s">
        <v>54</v>
      </c>
      <c r="D66" s="1" t="s">
        <v>435</v>
      </c>
      <c r="E66" s="2" t="s">
        <v>101</v>
      </c>
      <c r="F66" s="2" t="s">
        <v>138</v>
      </c>
      <c r="G66" s="8">
        <v>202201</v>
      </c>
      <c r="H66" s="9"/>
      <c r="I66" s="9"/>
      <c r="J66" s="9"/>
      <c r="K66" s="9"/>
      <c r="L66" s="9">
        <v>1</v>
      </c>
      <c r="M66" s="9"/>
      <c r="N66" s="9"/>
      <c r="O66" s="9"/>
      <c r="P66" s="5"/>
      <c r="Q66" s="5">
        <v>1</v>
      </c>
      <c r="R66" s="5"/>
      <c r="S66" s="5"/>
      <c r="T66" s="5">
        <v>1</v>
      </c>
      <c r="U66" s="5"/>
      <c r="V66" s="5"/>
      <c r="W66" s="5">
        <v>1</v>
      </c>
      <c r="X66" s="5"/>
      <c r="Y66" s="5"/>
      <c r="Z66" s="5"/>
      <c r="AA66" s="4" t="s">
        <v>189</v>
      </c>
    </row>
    <row r="67" spans="1:27" ht="30" x14ac:dyDescent="0.25">
      <c r="A67" s="16">
        <v>45041.604166666664</v>
      </c>
      <c r="B67" s="1">
        <f t="shared" si="2"/>
        <v>202304</v>
      </c>
      <c r="C67" s="1" t="s">
        <v>55</v>
      </c>
      <c r="D67" s="1" t="s">
        <v>458</v>
      </c>
      <c r="E67" s="2" t="s">
        <v>102</v>
      </c>
      <c r="F67" s="2" t="s">
        <v>139</v>
      </c>
      <c r="G67" s="8" t="s">
        <v>214</v>
      </c>
      <c r="H67" s="9"/>
      <c r="I67" s="9">
        <v>1</v>
      </c>
      <c r="J67" s="9"/>
      <c r="K67" s="9"/>
      <c r="L67" s="9">
        <v>1</v>
      </c>
      <c r="M67" s="9"/>
      <c r="N67" s="9"/>
      <c r="O67" s="9"/>
      <c r="P67" s="5"/>
      <c r="Q67" s="5"/>
      <c r="R67" s="5">
        <v>1</v>
      </c>
      <c r="S67" s="5"/>
      <c r="T67" s="5"/>
      <c r="U67" s="5">
        <v>1</v>
      </c>
      <c r="V67" s="5"/>
      <c r="W67" s="5"/>
      <c r="X67" s="5">
        <v>1</v>
      </c>
      <c r="Y67" s="5"/>
      <c r="Z67" s="5"/>
      <c r="AA67" s="4" t="s">
        <v>190</v>
      </c>
    </row>
    <row r="68" spans="1:27" x14ac:dyDescent="0.25">
      <c r="A68" s="16">
        <v>45041.614583333336</v>
      </c>
      <c r="B68" s="1">
        <f t="shared" si="2"/>
        <v>202304</v>
      </c>
      <c r="C68" s="6" t="s">
        <v>219</v>
      </c>
      <c r="D68" s="6" t="s">
        <v>436</v>
      </c>
      <c r="E68" s="2" t="s">
        <v>103</v>
      </c>
      <c r="F68" s="2" t="s">
        <v>140</v>
      </c>
      <c r="G68" s="8">
        <v>202201</v>
      </c>
      <c r="H68" s="9"/>
      <c r="I68" s="9">
        <v>1</v>
      </c>
      <c r="J68" s="9"/>
      <c r="K68" s="9"/>
      <c r="L68" s="9">
        <v>1</v>
      </c>
      <c r="M68" s="9"/>
      <c r="N68" s="9"/>
      <c r="O68" s="9"/>
      <c r="P68" s="5"/>
      <c r="Q68" s="5"/>
      <c r="R68" s="5">
        <v>1</v>
      </c>
      <c r="S68" s="5"/>
      <c r="T68" s="5"/>
      <c r="U68" s="5">
        <v>1</v>
      </c>
      <c r="V68" s="5"/>
      <c r="W68" s="5">
        <v>1</v>
      </c>
      <c r="X68" s="5"/>
      <c r="Y68" s="5"/>
      <c r="Z68" s="5"/>
      <c r="AA68" s="4" t="s">
        <v>191</v>
      </c>
    </row>
    <row r="69" spans="1:27" x14ac:dyDescent="0.25">
      <c r="A69" s="16">
        <v>45041.614583333336</v>
      </c>
      <c r="B69" s="1">
        <f t="shared" si="2"/>
        <v>202304</v>
      </c>
      <c r="C69" s="1" t="s">
        <v>56</v>
      </c>
      <c r="D69" s="1" t="s">
        <v>437</v>
      </c>
      <c r="E69" s="2" t="s">
        <v>104</v>
      </c>
      <c r="F69" s="2" t="s">
        <v>141</v>
      </c>
      <c r="G69" s="8">
        <v>202202</v>
      </c>
      <c r="H69" s="9"/>
      <c r="I69" s="9">
        <v>1</v>
      </c>
      <c r="J69" s="9"/>
      <c r="K69" s="9"/>
      <c r="L69" s="9">
        <v>1</v>
      </c>
      <c r="M69" s="9"/>
      <c r="N69" s="9"/>
      <c r="O69" s="9"/>
      <c r="P69" s="5"/>
      <c r="Q69" s="5">
        <v>1</v>
      </c>
      <c r="R69" s="5"/>
      <c r="S69" s="5"/>
      <c r="T69" s="5">
        <v>1</v>
      </c>
      <c r="U69" s="5"/>
      <c r="V69" s="5"/>
      <c r="W69" s="5">
        <v>1</v>
      </c>
      <c r="X69" s="5"/>
      <c r="Y69" s="5"/>
      <c r="Z69" s="5"/>
      <c r="AA69" s="4" t="s">
        <v>192</v>
      </c>
    </row>
    <row r="70" spans="1:27" x14ac:dyDescent="0.25">
      <c r="A70" s="16">
        <v>45041.614583333336</v>
      </c>
      <c r="B70" s="1">
        <f t="shared" si="2"/>
        <v>202304</v>
      </c>
      <c r="C70" s="6" t="s">
        <v>57</v>
      </c>
      <c r="D70" s="6" t="s">
        <v>428</v>
      </c>
      <c r="E70" s="2" t="s">
        <v>105</v>
      </c>
      <c r="F70" s="2" t="s">
        <v>142</v>
      </c>
      <c r="G70" s="6">
        <v>202205</v>
      </c>
      <c r="H70" s="9"/>
      <c r="I70" s="9">
        <v>1</v>
      </c>
      <c r="J70" s="9"/>
      <c r="K70" s="9"/>
      <c r="L70" s="9">
        <v>1</v>
      </c>
      <c r="M70" s="9"/>
      <c r="N70" s="9"/>
      <c r="O70" s="9"/>
      <c r="P70" s="5"/>
      <c r="Q70" s="5">
        <v>1</v>
      </c>
      <c r="R70" s="5"/>
      <c r="S70" s="5"/>
      <c r="T70" s="5">
        <v>1</v>
      </c>
      <c r="U70" s="5"/>
      <c r="V70" s="5"/>
      <c r="W70" s="5">
        <v>1</v>
      </c>
      <c r="X70" s="5"/>
      <c r="Y70" s="5"/>
      <c r="Z70" s="5"/>
      <c r="AA70" s="4" t="s">
        <v>193</v>
      </c>
    </row>
    <row r="71" spans="1:27" x14ac:dyDescent="0.25">
      <c r="A71" s="16">
        <v>45041.864583333336</v>
      </c>
      <c r="B71" s="1">
        <f t="shared" si="2"/>
        <v>202304</v>
      </c>
      <c r="C71" s="1" t="s">
        <v>58</v>
      </c>
      <c r="D71" s="1" t="s">
        <v>421</v>
      </c>
      <c r="E71" s="2" t="s">
        <v>99</v>
      </c>
      <c r="F71" s="2" t="s">
        <v>99</v>
      </c>
      <c r="G71" s="8">
        <v>202207</v>
      </c>
      <c r="H71" s="9"/>
      <c r="I71" s="9"/>
      <c r="J71" s="9"/>
      <c r="K71" s="9"/>
      <c r="L71" s="9">
        <v>1</v>
      </c>
      <c r="M71" s="9"/>
      <c r="N71" s="9"/>
      <c r="O71" s="9"/>
      <c r="P71" s="5"/>
      <c r="Q71" s="5">
        <v>1</v>
      </c>
      <c r="R71" s="5"/>
      <c r="S71" s="5"/>
      <c r="T71" s="5">
        <v>1</v>
      </c>
      <c r="U71" s="5"/>
      <c r="V71" s="5"/>
      <c r="W71" s="5">
        <v>1</v>
      </c>
      <c r="X71" s="5"/>
      <c r="Y71" s="5">
        <v>1</v>
      </c>
      <c r="Z71" s="5"/>
      <c r="AA71" s="4" t="s">
        <v>194</v>
      </c>
    </row>
    <row r="72" spans="1:27" x14ac:dyDescent="0.25">
      <c r="A72" s="16">
        <v>45068.875</v>
      </c>
      <c r="B72" s="1">
        <f t="shared" si="2"/>
        <v>202305</v>
      </c>
      <c r="C72" s="1" t="s">
        <v>59</v>
      </c>
      <c r="D72" s="1" t="s">
        <v>495</v>
      </c>
      <c r="E72" s="2" t="s">
        <v>106</v>
      </c>
      <c r="F72" s="2" t="s">
        <v>143</v>
      </c>
      <c r="G72" s="8" t="s">
        <v>213</v>
      </c>
      <c r="H72" s="9"/>
      <c r="I72" s="9"/>
      <c r="J72" s="9"/>
      <c r="K72" s="9"/>
      <c r="L72" s="9">
        <v>1</v>
      </c>
      <c r="M72" s="9"/>
      <c r="N72" s="9"/>
      <c r="O72" s="9"/>
      <c r="P72" s="5"/>
      <c r="Q72" s="5"/>
      <c r="R72" s="5">
        <v>1</v>
      </c>
      <c r="S72" s="5"/>
      <c r="T72" s="5"/>
      <c r="U72" s="5">
        <v>1</v>
      </c>
      <c r="V72" s="5"/>
      <c r="W72" s="5"/>
      <c r="X72" s="5">
        <v>1</v>
      </c>
      <c r="Y72" s="5"/>
      <c r="Z72" s="5"/>
      <c r="AA72" s="4" t="s">
        <v>195</v>
      </c>
    </row>
    <row r="73" spans="1:27" x14ac:dyDescent="0.25">
      <c r="A73" s="16">
        <v>45069.645833333336</v>
      </c>
      <c r="B73" s="1">
        <f t="shared" si="2"/>
        <v>202305</v>
      </c>
      <c r="C73" s="1" t="s">
        <v>60</v>
      </c>
      <c r="D73" s="1" t="s">
        <v>414</v>
      </c>
      <c r="E73" s="2" t="s">
        <v>107</v>
      </c>
      <c r="F73" s="2" t="s">
        <v>144</v>
      </c>
      <c r="G73" s="8">
        <v>202105</v>
      </c>
      <c r="H73" s="9"/>
      <c r="I73" s="9"/>
      <c r="J73" s="9"/>
      <c r="K73" s="9"/>
      <c r="L73" s="9">
        <v>1</v>
      </c>
      <c r="M73" s="9"/>
      <c r="N73" s="9"/>
      <c r="O73" s="9"/>
      <c r="P73" s="5"/>
      <c r="Q73" s="5">
        <v>1</v>
      </c>
      <c r="R73" s="5"/>
      <c r="S73" s="5"/>
      <c r="T73" s="5">
        <v>1</v>
      </c>
      <c r="U73" s="5"/>
      <c r="V73" s="5"/>
      <c r="W73" s="5">
        <v>1</v>
      </c>
      <c r="X73" s="5"/>
      <c r="Y73" s="5"/>
      <c r="Z73" s="5"/>
      <c r="AA73" s="4" t="s">
        <v>196</v>
      </c>
    </row>
    <row r="74" spans="1:27" x14ac:dyDescent="0.25">
      <c r="A74" s="16">
        <v>45069.645833333336</v>
      </c>
      <c r="B74" s="1">
        <f t="shared" si="2"/>
        <v>202305</v>
      </c>
      <c r="C74" s="1" t="s">
        <v>61</v>
      </c>
      <c r="D74" s="1" t="s">
        <v>414</v>
      </c>
      <c r="E74" s="2" t="s">
        <v>107</v>
      </c>
      <c r="F74" s="2" t="s">
        <v>145</v>
      </c>
      <c r="G74" s="8">
        <v>202107</v>
      </c>
      <c r="H74" s="9"/>
      <c r="I74" s="9"/>
      <c r="J74" s="9"/>
      <c r="K74" s="9"/>
      <c r="L74" s="9">
        <v>1</v>
      </c>
      <c r="M74" s="9"/>
      <c r="N74" s="9"/>
      <c r="O74" s="9"/>
      <c r="P74" s="5"/>
      <c r="Q74" s="5">
        <v>1</v>
      </c>
      <c r="R74" s="5"/>
      <c r="S74" s="5"/>
      <c r="T74" s="5">
        <v>1</v>
      </c>
      <c r="U74" s="5"/>
      <c r="V74" s="5"/>
      <c r="W74" s="5">
        <v>1</v>
      </c>
      <c r="X74" s="5"/>
      <c r="Y74" s="5"/>
      <c r="Z74" s="5"/>
      <c r="AA74" s="4" t="s">
        <v>196</v>
      </c>
    </row>
    <row r="75" spans="1:27" x14ac:dyDescent="0.25">
      <c r="A75" s="16">
        <v>45069.645833333336</v>
      </c>
      <c r="B75" s="1">
        <f t="shared" si="2"/>
        <v>202305</v>
      </c>
      <c r="C75" s="1" t="s">
        <v>21</v>
      </c>
      <c r="D75" s="1" t="s">
        <v>414</v>
      </c>
      <c r="E75" s="2" t="s">
        <v>107</v>
      </c>
      <c r="F75" s="2" t="s">
        <v>146</v>
      </c>
      <c r="G75" s="8">
        <v>202111</v>
      </c>
      <c r="H75" s="9"/>
      <c r="I75" s="9"/>
      <c r="J75" s="9"/>
      <c r="K75" s="9"/>
      <c r="L75" s="9">
        <v>1</v>
      </c>
      <c r="M75" s="9"/>
      <c r="N75" s="9"/>
      <c r="O75" s="9"/>
      <c r="P75" s="5"/>
      <c r="Q75" s="5">
        <v>1</v>
      </c>
      <c r="R75" s="5"/>
      <c r="S75" s="5"/>
      <c r="T75" s="5">
        <v>1</v>
      </c>
      <c r="U75" s="5"/>
      <c r="V75" s="5"/>
      <c r="W75" s="5">
        <v>1</v>
      </c>
      <c r="X75" s="5"/>
      <c r="Y75" s="5"/>
      <c r="Z75" s="5"/>
      <c r="AA75" s="4" t="s">
        <v>196</v>
      </c>
    </row>
    <row r="76" spans="1:27" x14ac:dyDescent="0.25">
      <c r="A76" s="16">
        <v>45069.645833333336</v>
      </c>
      <c r="B76" s="1">
        <f t="shared" si="2"/>
        <v>202305</v>
      </c>
      <c r="C76" s="1" t="s">
        <v>62</v>
      </c>
      <c r="D76" s="1" t="s">
        <v>414</v>
      </c>
      <c r="E76" s="2" t="s">
        <v>107</v>
      </c>
      <c r="F76" s="2" t="s">
        <v>147</v>
      </c>
      <c r="G76" s="8">
        <v>202112</v>
      </c>
      <c r="H76" s="9"/>
      <c r="I76" s="9"/>
      <c r="J76" s="9"/>
      <c r="K76" s="9"/>
      <c r="L76" s="9">
        <v>1</v>
      </c>
      <c r="M76" s="9"/>
      <c r="N76" s="9"/>
      <c r="O76" s="9"/>
      <c r="P76" s="5"/>
      <c r="Q76" s="5">
        <v>1</v>
      </c>
      <c r="R76" s="5"/>
      <c r="S76" s="5"/>
      <c r="T76" s="5">
        <v>1</v>
      </c>
      <c r="U76" s="5"/>
      <c r="V76" s="5"/>
      <c r="W76" s="5">
        <v>1</v>
      </c>
      <c r="X76" s="5"/>
      <c r="Y76" s="5"/>
      <c r="Z76" s="5"/>
      <c r="AA76" s="4" t="s">
        <v>196</v>
      </c>
    </row>
    <row r="77" spans="1:27" x14ac:dyDescent="0.25">
      <c r="A77" s="16">
        <v>45100.833333333336</v>
      </c>
      <c r="B77">
        <v>202306</v>
      </c>
      <c r="C77" t="s">
        <v>220</v>
      </c>
      <c r="D77" s="1" t="s">
        <v>441</v>
      </c>
      <c r="E77" t="s">
        <v>221</v>
      </c>
      <c r="F77" t="s">
        <v>222</v>
      </c>
      <c r="G77" s="8" t="s">
        <v>223</v>
      </c>
      <c r="I77">
        <v>1</v>
      </c>
      <c r="L77" s="9">
        <v>1</v>
      </c>
      <c r="R77">
        <v>1</v>
      </c>
      <c r="T77" s="5">
        <v>1</v>
      </c>
      <c r="W77" s="5"/>
      <c r="X77">
        <v>1</v>
      </c>
      <c r="AA77" t="s">
        <v>224</v>
      </c>
    </row>
    <row r="78" spans="1:27" x14ac:dyDescent="0.25">
      <c r="A78" s="16">
        <v>45142.645833333336</v>
      </c>
      <c r="B78">
        <v>202308</v>
      </c>
      <c r="C78" t="s">
        <v>225</v>
      </c>
      <c r="D78" s="1" t="s">
        <v>438</v>
      </c>
      <c r="E78" t="s">
        <v>226</v>
      </c>
      <c r="F78" s="13" t="s">
        <v>227</v>
      </c>
      <c r="G78" s="8">
        <v>202211</v>
      </c>
      <c r="J78">
        <v>1</v>
      </c>
      <c r="L78" s="9">
        <v>1</v>
      </c>
      <c r="Q78" s="5">
        <v>1</v>
      </c>
      <c r="T78" s="5">
        <v>1</v>
      </c>
      <c r="W78" s="5">
        <v>1</v>
      </c>
      <c r="AA78" t="s">
        <v>228</v>
      </c>
    </row>
    <row r="79" spans="1:27" x14ac:dyDescent="0.25">
      <c r="A79" s="14">
        <v>45154.625</v>
      </c>
      <c r="B79">
        <v>202308</v>
      </c>
      <c r="C79" t="s">
        <v>229</v>
      </c>
      <c r="D79" s="1" t="s">
        <v>494</v>
      </c>
      <c r="E79" t="s">
        <v>230</v>
      </c>
      <c r="F79" t="s">
        <v>231</v>
      </c>
      <c r="G79" t="s">
        <v>232</v>
      </c>
      <c r="I79">
        <v>1</v>
      </c>
      <c r="L79" s="9">
        <v>1</v>
      </c>
      <c r="Q79" s="5"/>
      <c r="R79">
        <v>1</v>
      </c>
      <c r="T79" s="5">
        <v>1</v>
      </c>
      <c r="W79" s="5">
        <v>1</v>
      </c>
      <c r="AA79" t="s">
        <v>233</v>
      </c>
    </row>
    <row r="80" spans="1:27" x14ac:dyDescent="0.25">
      <c r="A80" s="14">
        <v>45154.8125</v>
      </c>
      <c r="B80">
        <v>202308</v>
      </c>
      <c r="C80" t="s">
        <v>234</v>
      </c>
      <c r="D80" s="1" t="s">
        <v>439</v>
      </c>
      <c r="E80" t="s">
        <v>236</v>
      </c>
      <c r="F80" t="s">
        <v>237</v>
      </c>
      <c r="G80" s="8">
        <v>202211</v>
      </c>
      <c r="I80">
        <v>1</v>
      </c>
      <c r="J80">
        <v>1</v>
      </c>
      <c r="L80" s="9">
        <v>1</v>
      </c>
      <c r="Q80" s="5">
        <v>1</v>
      </c>
      <c r="T80" s="5">
        <v>1</v>
      </c>
      <c r="W80" s="5">
        <v>1</v>
      </c>
      <c r="AA80" t="s">
        <v>238</v>
      </c>
    </row>
    <row r="81" spans="1:27" x14ac:dyDescent="0.25">
      <c r="A81" s="14">
        <v>45154.8125</v>
      </c>
      <c r="B81">
        <v>202308</v>
      </c>
      <c r="C81" t="s">
        <v>235</v>
      </c>
      <c r="D81" s="1" t="s">
        <v>440</v>
      </c>
      <c r="E81" t="s">
        <v>99</v>
      </c>
      <c r="F81" t="s">
        <v>99</v>
      </c>
      <c r="G81" s="8">
        <v>202211</v>
      </c>
      <c r="I81">
        <v>1</v>
      </c>
      <c r="L81" s="9">
        <v>1</v>
      </c>
      <c r="Q81" s="5">
        <v>1</v>
      </c>
      <c r="T81" s="5">
        <v>1</v>
      </c>
      <c r="W81" s="5">
        <v>1</v>
      </c>
      <c r="X81">
        <v>1</v>
      </c>
      <c r="AA81" t="s">
        <v>239</v>
      </c>
    </row>
    <row r="82" spans="1:27" x14ac:dyDescent="0.25">
      <c r="A82" s="15">
        <v>45155.802083333336</v>
      </c>
      <c r="B82">
        <v>202308</v>
      </c>
      <c r="C82" t="s">
        <v>460</v>
      </c>
      <c r="D82" s="1" t="s">
        <v>459</v>
      </c>
      <c r="E82" t="s">
        <v>240</v>
      </c>
      <c r="F82" t="s">
        <v>240</v>
      </c>
      <c r="G82" s="8" t="s">
        <v>241</v>
      </c>
      <c r="I82">
        <v>1</v>
      </c>
      <c r="L82" s="9">
        <v>1</v>
      </c>
      <c r="R82">
        <v>1</v>
      </c>
      <c r="U82">
        <v>1</v>
      </c>
      <c r="X82">
        <v>1</v>
      </c>
      <c r="AA82" t="s">
        <v>242</v>
      </c>
    </row>
    <row r="83" spans="1:27" x14ac:dyDescent="0.25">
      <c r="A83" s="14">
        <v>45155.927083333336</v>
      </c>
      <c r="B83">
        <v>202308</v>
      </c>
      <c r="C83" t="s">
        <v>243</v>
      </c>
      <c r="D83" s="1" t="s">
        <v>441</v>
      </c>
      <c r="E83" t="s">
        <v>245</v>
      </c>
      <c r="F83" t="s">
        <v>244</v>
      </c>
      <c r="G83" s="8">
        <v>202203</v>
      </c>
      <c r="I83">
        <v>1</v>
      </c>
      <c r="L83" s="9">
        <v>1</v>
      </c>
      <c r="Q83" s="5">
        <v>1</v>
      </c>
      <c r="T83" s="5">
        <v>1</v>
      </c>
      <c r="W83" s="5">
        <v>1</v>
      </c>
      <c r="AA83" t="s">
        <v>246</v>
      </c>
    </row>
    <row r="84" spans="1:27" x14ac:dyDescent="0.25">
      <c r="A84" s="14">
        <v>45162.604166666664</v>
      </c>
      <c r="B84">
        <v>202308</v>
      </c>
      <c r="C84" t="s">
        <v>462</v>
      </c>
      <c r="D84" s="1" t="s">
        <v>461</v>
      </c>
      <c r="E84" t="s">
        <v>240</v>
      </c>
      <c r="F84" t="s">
        <v>240</v>
      </c>
      <c r="G84" t="s">
        <v>247</v>
      </c>
      <c r="I84">
        <v>1</v>
      </c>
      <c r="L84" s="9">
        <v>1</v>
      </c>
      <c r="R84">
        <v>1</v>
      </c>
      <c r="T84" s="5">
        <v>1</v>
      </c>
      <c r="X84">
        <v>1</v>
      </c>
      <c r="AA84" t="s">
        <v>242</v>
      </c>
    </row>
    <row r="85" spans="1:27" x14ac:dyDescent="0.25">
      <c r="A85" s="14">
        <v>45179.75</v>
      </c>
      <c r="B85">
        <v>202309</v>
      </c>
      <c r="D85" s="1" t="s">
        <v>499</v>
      </c>
      <c r="E85" t="s">
        <v>99</v>
      </c>
      <c r="F85" t="s">
        <v>99</v>
      </c>
      <c r="G85" s="8">
        <v>202010</v>
      </c>
      <c r="L85" s="9">
        <v>1</v>
      </c>
      <c r="Q85" s="5">
        <v>1</v>
      </c>
      <c r="T85" s="5">
        <v>1</v>
      </c>
      <c r="W85" s="5">
        <v>1</v>
      </c>
      <c r="AA85" t="s">
        <v>248</v>
      </c>
    </row>
    <row r="86" spans="1:27" x14ac:dyDescent="0.25">
      <c r="A86" s="14">
        <v>45181.895833333336</v>
      </c>
      <c r="B86">
        <v>202309</v>
      </c>
      <c r="C86" t="s">
        <v>249</v>
      </c>
      <c r="D86" s="1" t="s">
        <v>421</v>
      </c>
      <c r="E86" t="s">
        <v>99</v>
      </c>
      <c r="F86" t="s">
        <v>99</v>
      </c>
      <c r="G86" s="8">
        <v>202210</v>
      </c>
      <c r="L86" s="9">
        <v>1</v>
      </c>
      <c r="Q86">
        <v>1</v>
      </c>
      <c r="T86" s="5">
        <v>1</v>
      </c>
      <c r="AA86" t="s">
        <v>250</v>
      </c>
    </row>
    <row r="87" spans="1:27" x14ac:dyDescent="0.25">
      <c r="A87" s="14">
        <v>45187.770833333336</v>
      </c>
      <c r="B87">
        <v>202309</v>
      </c>
      <c r="C87" t="s">
        <v>251</v>
      </c>
      <c r="D87" s="1" t="s">
        <v>442</v>
      </c>
      <c r="E87" t="s">
        <v>252</v>
      </c>
      <c r="F87" t="s">
        <v>253</v>
      </c>
      <c r="G87" s="8">
        <v>202209</v>
      </c>
      <c r="J87">
        <v>1</v>
      </c>
      <c r="L87" s="9">
        <v>1</v>
      </c>
      <c r="Q87" s="5">
        <v>1</v>
      </c>
      <c r="T87" s="5">
        <v>1</v>
      </c>
      <c r="W87">
        <v>1</v>
      </c>
      <c r="AA87" t="s">
        <v>254</v>
      </c>
    </row>
    <row r="88" spans="1:27" x14ac:dyDescent="0.25">
      <c r="A88" s="14">
        <v>45189.635416666664</v>
      </c>
      <c r="B88">
        <v>202309</v>
      </c>
      <c r="C88" t="s">
        <v>255</v>
      </c>
      <c r="D88" s="1" t="s">
        <v>443</v>
      </c>
      <c r="E88" t="s">
        <v>103</v>
      </c>
      <c r="F88" t="s">
        <v>256</v>
      </c>
      <c r="G88" s="8">
        <v>202205</v>
      </c>
      <c r="I88">
        <v>1</v>
      </c>
      <c r="L88" s="9">
        <v>1</v>
      </c>
      <c r="Q88">
        <v>1</v>
      </c>
      <c r="T88" s="5">
        <v>1</v>
      </c>
      <c r="W88">
        <v>1</v>
      </c>
      <c r="AA88" t="s">
        <v>257</v>
      </c>
    </row>
    <row r="89" spans="1:27" x14ac:dyDescent="0.25">
      <c r="A89" s="14">
        <v>45216.84375</v>
      </c>
      <c r="B89">
        <v>202310</v>
      </c>
      <c r="C89" t="s">
        <v>258</v>
      </c>
      <c r="D89" s="1" t="s">
        <v>493</v>
      </c>
      <c r="E89" t="s">
        <v>259</v>
      </c>
      <c r="F89" t="s">
        <v>260</v>
      </c>
      <c r="G89" t="s">
        <v>261</v>
      </c>
      <c r="I89">
        <v>1</v>
      </c>
      <c r="L89" s="9">
        <v>1</v>
      </c>
      <c r="R89">
        <v>1</v>
      </c>
      <c r="T89" s="5">
        <v>1</v>
      </c>
      <c r="X89">
        <v>1</v>
      </c>
      <c r="AA89" t="s">
        <v>257</v>
      </c>
    </row>
    <row r="90" spans="1:27" x14ac:dyDescent="0.25">
      <c r="A90" s="14">
        <v>45216.875</v>
      </c>
      <c r="B90">
        <v>202310</v>
      </c>
      <c r="C90" t="s">
        <v>265</v>
      </c>
      <c r="D90" s="1"/>
      <c r="E90" t="s">
        <v>262</v>
      </c>
      <c r="F90" t="s">
        <v>263</v>
      </c>
      <c r="G90" t="s">
        <v>261</v>
      </c>
      <c r="I90">
        <v>1</v>
      </c>
      <c r="M90">
        <v>1</v>
      </c>
      <c r="N90">
        <v>1</v>
      </c>
      <c r="O90">
        <v>1</v>
      </c>
      <c r="P90">
        <v>1</v>
      </c>
      <c r="R90">
        <v>1</v>
      </c>
      <c r="T90" s="5">
        <v>1</v>
      </c>
      <c r="X90">
        <v>1</v>
      </c>
      <c r="AA90" t="s">
        <v>264</v>
      </c>
    </row>
    <row r="91" spans="1:27" x14ac:dyDescent="0.25">
      <c r="A91" s="14">
        <v>45231.78125</v>
      </c>
      <c r="B91">
        <v>202311</v>
      </c>
      <c r="C91" t="s">
        <v>266</v>
      </c>
      <c r="D91" s="1" t="s">
        <v>427</v>
      </c>
      <c r="E91" t="s">
        <v>277</v>
      </c>
      <c r="F91" t="s">
        <v>282</v>
      </c>
      <c r="G91" s="8">
        <v>202111</v>
      </c>
      <c r="I91">
        <v>1</v>
      </c>
      <c r="L91" s="9">
        <v>1</v>
      </c>
      <c r="Q91">
        <v>1</v>
      </c>
      <c r="T91" s="5">
        <v>1</v>
      </c>
      <c r="W91">
        <v>1</v>
      </c>
      <c r="AA91" t="s">
        <v>286</v>
      </c>
    </row>
    <row r="92" spans="1:27" x14ac:dyDescent="0.25">
      <c r="A92" s="14">
        <v>45231.78125</v>
      </c>
      <c r="B92">
        <v>202311</v>
      </c>
      <c r="C92" t="s">
        <v>37</v>
      </c>
      <c r="D92" s="1" t="s">
        <v>427</v>
      </c>
      <c r="E92" t="s">
        <v>276</v>
      </c>
      <c r="F92" t="s">
        <v>287</v>
      </c>
      <c r="G92" s="8">
        <v>202112</v>
      </c>
      <c r="I92">
        <v>1</v>
      </c>
      <c r="L92" s="9">
        <v>1</v>
      </c>
      <c r="Q92">
        <v>1</v>
      </c>
      <c r="T92" s="5">
        <v>1</v>
      </c>
      <c r="W92">
        <v>1</v>
      </c>
      <c r="AA92" t="s">
        <v>286</v>
      </c>
    </row>
    <row r="93" spans="1:27" x14ac:dyDescent="0.25">
      <c r="A93" s="14">
        <v>45231.78125</v>
      </c>
      <c r="B93">
        <v>202311</v>
      </c>
      <c r="C93" t="s">
        <v>267</v>
      </c>
      <c r="D93" s="1" t="s">
        <v>427</v>
      </c>
      <c r="E93" t="s">
        <v>276</v>
      </c>
      <c r="F93" t="s">
        <v>288</v>
      </c>
      <c r="G93" s="8">
        <v>202112</v>
      </c>
      <c r="I93">
        <v>1</v>
      </c>
      <c r="L93" s="9">
        <v>1</v>
      </c>
      <c r="Q93">
        <v>1</v>
      </c>
      <c r="T93" s="5">
        <v>1</v>
      </c>
      <c r="W93">
        <v>1</v>
      </c>
      <c r="AA93" t="s">
        <v>286</v>
      </c>
    </row>
    <row r="94" spans="1:27" x14ac:dyDescent="0.25">
      <c r="A94" s="14">
        <v>45231.78125</v>
      </c>
      <c r="B94">
        <v>202311</v>
      </c>
      <c r="C94" t="s">
        <v>268</v>
      </c>
      <c r="D94" s="1" t="s">
        <v>427</v>
      </c>
      <c r="E94" t="s">
        <v>278</v>
      </c>
      <c r="F94" t="s">
        <v>282</v>
      </c>
      <c r="G94" s="8">
        <v>202201</v>
      </c>
      <c r="I94">
        <v>1</v>
      </c>
      <c r="L94" s="9">
        <v>1</v>
      </c>
      <c r="Q94">
        <v>1</v>
      </c>
      <c r="T94" s="5">
        <v>1</v>
      </c>
      <c r="W94">
        <v>1</v>
      </c>
      <c r="AA94" t="s">
        <v>286</v>
      </c>
    </row>
    <row r="95" spans="1:27" x14ac:dyDescent="0.25">
      <c r="A95" s="14">
        <v>45231.78125</v>
      </c>
      <c r="B95">
        <v>202311</v>
      </c>
      <c r="C95" t="s">
        <v>269</v>
      </c>
      <c r="D95" s="1" t="s">
        <v>427</v>
      </c>
      <c r="E95" t="s">
        <v>275</v>
      </c>
      <c r="F95" t="s">
        <v>283</v>
      </c>
      <c r="G95" s="8">
        <v>202201</v>
      </c>
      <c r="I95">
        <v>1</v>
      </c>
      <c r="L95" s="9">
        <v>1</v>
      </c>
      <c r="Q95">
        <v>1</v>
      </c>
      <c r="T95" s="5">
        <v>1</v>
      </c>
      <c r="W95">
        <v>1</v>
      </c>
      <c r="AA95" t="s">
        <v>286</v>
      </c>
    </row>
    <row r="96" spans="1:27" x14ac:dyDescent="0.25">
      <c r="A96" s="14">
        <v>45231.78125</v>
      </c>
      <c r="B96">
        <v>202311</v>
      </c>
      <c r="C96" t="s">
        <v>270</v>
      </c>
      <c r="D96" s="1" t="s">
        <v>427</v>
      </c>
      <c r="E96" t="s">
        <v>276</v>
      </c>
      <c r="F96" t="s">
        <v>288</v>
      </c>
      <c r="G96" s="8">
        <v>202201</v>
      </c>
      <c r="I96">
        <v>1</v>
      </c>
      <c r="L96" s="9">
        <v>1</v>
      </c>
      <c r="Q96">
        <v>1</v>
      </c>
      <c r="T96" s="5">
        <v>1</v>
      </c>
      <c r="W96">
        <v>1</v>
      </c>
      <c r="AA96" t="s">
        <v>286</v>
      </c>
    </row>
    <row r="97" spans="1:27" x14ac:dyDescent="0.25">
      <c r="A97" s="14">
        <v>45231.78125</v>
      </c>
      <c r="B97">
        <v>202311</v>
      </c>
      <c r="C97" t="s">
        <v>271</v>
      </c>
      <c r="D97" s="1" t="s">
        <v>427</v>
      </c>
      <c r="E97" t="s">
        <v>276</v>
      </c>
      <c r="F97" t="s">
        <v>289</v>
      </c>
      <c r="G97" s="8">
        <v>202201</v>
      </c>
      <c r="I97">
        <v>1</v>
      </c>
      <c r="L97" s="9">
        <v>1</v>
      </c>
      <c r="Q97">
        <v>1</v>
      </c>
      <c r="T97" s="5">
        <v>1</v>
      </c>
      <c r="W97">
        <v>1</v>
      </c>
      <c r="AA97" t="s">
        <v>286</v>
      </c>
    </row>
    <row r="98" spans="1:27" x14ac:dyDescent="0.25">
      <c r="A98" s="14">
        <v>45231.78125</v>
      </c>
      <c r="B98">
        <v>202311</v>
      </c>
      <c r="C98" t="s">
        <v>272</v>
      </c>
      <c r="D98" s="1" t="s">
        <v>427</v>
      </c>
      <c r="E98" t="s">
        <v>279</v>
      </c>
      <c r="F98" t="s">
        <v>284</v>
      </c>
      <c r="G98" s="8">
        <v>202206</v>
      </c>
      <c r="I98">
        <v>1</v>
      </c>
      <c r="L98" s="9">
        <v>1</v>
      </c>
      <c r="Q98">
        <v>1</v>
      </c>
      <c r="T98" s="5">
        <v>1</v>
      </c>
      <c r="W98">
        <v>1</v>
      </c>
      <c r="AA98" t="s">
        <v>286</v>
      </c>
    </row>
    <row r="99" spans="1:27" x14ac:dyDescent="0.25">
      <c r="A99" s="14">
        <v>45231.78125</v>
      </c>
      <c r="B99">
        <v>202311</v>
      </c>
      <c r="C99" t="s">
        <v>273</v>
      </c>
      <c r="D99" s="1" t="s">
        <v>427</v>
      </c>
      <c r="E99" t="s">
        <v>280</v>
      </c>
      <c r="F99" t="s">
        <v>285</v>
      </c>
      <c r="G99" s="8">
        <v>202207</v>
      </c>
      <c r="I99">
        <v>1</v>
      </c>
      <c r="L99" s="9">
        <v>1</v>
      </c>
      <c r="Q99">
        <v>1</v>
      </c>
      <c r="T99" s="5">
        <v>1</v>
      </c>
      <c r="W99">
        <v>1</v>
      </c>
      <c r="AA99" t="s">
        <v>286</v>
      </c>
    </row>
    <row r="100" spans="1:27" x14ac:dyDescent="0.25">
      <c r="A100" s="14">
        <v>45231.78125</v>
      </c>
      <c r="B100">
        <v>202311</v>
      </c>
      <c r="C100" t="s">
        <v>274</v>
      </c>
      <c r="D100" s="1" t="s">
        <v>427</v>
      </c>
      <c r="E100" t="s">
        <v>281</v>
      </c>
      <c r="F100" t="s">
        <v>282</v>
      </c>
      <c r="G100" s="8">
        <v>202211</v>
      </c>
      <c r="I100">
        <v>1</v>
      </c>
      <c r="L100" s="9">
        <v>1</v>
      </c>
      <c r="Q100">
        <v>1</v>
      </c>
      <c r="T100" s="5">
        <v>1</v>
      </c>
      <c r="W100">
        <v>1</v>
      </c>
      <c r="AA100" t="s">
        <v>286</v>
      </c>
    </row>
    <row r="101" spans="1:27" x14ac:dyDescent="0.25">
      <c r="A101" s="14">
        <v>45232.614583333336</v>
      </c>
      <c r="B101">
        <v>202311</v>
      </c>
      <c r="C101" t="s">
        <v>290</v>
      </c>
      <c r="D101" s="1" t="s">
        <v>421</v>
      </c>
      <c r="E101" t="s">
        <v>99</v>
      </c>
      <c r="F101" t="s">
        <v>99</v>
      </c>
      <c r="G101" s="8">
        <v>202301</v>
      </c>
      <c r="L101" s="9">
        <v>1</v>
      </c>
      <c r="Q101">
        <v>1</v>
      </c>
      <c r="T101" s="5">
        <v>1</v>
      </c>
      <c r="AA101" t="s">
        <v>291</v>
      </c>
    </row>
    <row r="102" spans="1:27" x14ac:dyDescent="0.25">
      <c r="A102" s="14">
        <v>45236.729166666664</v>
      </c>
      <c r="B102">
        <v>202311</v>
      </c>
      <c r="C102" t="s">
        <v>295</v>
      </c>
      <c r="D102" s="1" t="s">
        <v>492</v>
      </c>
      <c r="E102" t="s">
        <v>293</v>
      </c>
      <c r="F102" t="s">
        <v>294</v>
      </c>
      <c r="G102" t="s">
        <v>296</v>
      </c>
      <c r="L102" s="9">
        <v>1</v>
      </c>
      <c r="Q102">
        <v>1</v>
      </c>
      <c r="R102">
        <v>1</v>
      </c>
      <c r="U102">
        <v>1</v>
      </c>
      <c r="X102">
        <v>1</v>
      </c>
      <c r="AA102" t="s">
        <v>297</v>
      </c>
    </row>
    <row r="103" spans="1:27" x14ac:dyDescent="0.25">
      <c r="A103" s="14">
        <v>45236.729166666664</v>
      </c>
      <c r="B103">
        <v>202311</v>
      </c>
      <c r="C103" t="s">
        <v>292</v>
      </c>
      <c r="D103" s="1" t="s">
        <v>444</v>
      </c>
      <c r="E103" t="s">
        <v>298</v>
      </c>
      <c r="F103" t="s">
        <v>299</v>
      </c>
      <c r="G103" s="8">
        <v>202110</v>
      </c>
      <c r="L103" s="9">
        <v>1</v>
      </c>
      <c r="Q103">
        <v>1</v>
      </c>
      <c r="T103" s="5">
        <v>1</v>
      </c>
      <c r="W103">
        <v>1</v>
      </c>
      <c r="AA103" t="s">
        <v>300</v>
      </c>
    </row>
    <row r="104" spans="1:27" x14ac:dyDescent="0.25">
      <c r="A104" s="14">
        <v>45236.84375</v>
      </c>
      <c r="B104">
        <v>202311</v>
      </c>
      <c r="C104" s="7" t="s">
        <v>464</v>
      </c>
      <c r="D104" s="6" t="s">
        <v>463</v>
      </c>
      <c r="E104" t="s">
        <v>301</v>
      </c>
      <c r="F104" t="s">
        <v>305</v>
      </c>
      <c r="G104" s="8">
        <v>202103</v>
      </c>
      <c r="M104">
        <v>1</v>
      </c>
      <c r="R104">
        <v>1</v>
      </c>
      <c r="U104">
        <v>1</v>
      </c>
      <c r="X104">
        <v>1</v>
      </c>
      <c r="AA104" t="s">
        <v>309</v>
      </c>
    </row>
    <row r="105" spans="1:27" x14ac:dyDescent="0.25">
      <c r="A105" s="14">
        <v>45236.84375</v>
      </c>
      <c r="B105">
        <v>202311</v>
      </c>
      <c r="C105" t="s">
        <v>467</v>
      </c>
      <c r="D105" s="6" t="s">
        <v>465</v>
      </c>
      <c r="E105" t="s">
        <v>302</v>
      </c>
      <c r="F105" t="s">
        <v>306</v>
      </c>
      <c r="G105" s="8">
        <v>202104</v>
      </c>
      <c r="M105">
        <v>1</v>
      </c>
      <c r="R105">
        <v>1</v>
      </c>
      <c r="U105">
        <v>1</v>
      </c>
      <c r="X105">
        <v>1</v>
      </c>
      <c r="AA105" t="s">
        <v>309</v>
      </c>
    </row>
    <row r="106" spans="1:27" x14ac:dyDescent="0.25">
      <c r="A106" s="14">
        <v>45236.84375</v>
      </c>
      <c r="B106">
        <v>202311</v>
      </c>
      <c r="C106" t="s">
        <v>468</v>
      </c>
      <c r="D106" s="6" t="s">
        <v>466</v>
      </c>
      <c r="E106" t="s">
        <v>303</v>
      </c>
      <c r="F106" t="s">
        <v>307</v>
      </c>
      <c r="G106" s="8">
        <v>202105</v>
      </c>
      <c r="M106">
        <v>1</v>
      </c>
      <c r="R106">
        <v>1</v>
      </c>
      <c r="U106">
        <v>1</v>
      </c>
      <c r="X106">
        <v>1</v>
      </c>
      <c r="AA106" t="s">
        <v>309</v>
      </c>
    </row>
    <row r="107" spans="1:27" x14ac:dyDescent="0.25">
      <c r="A107" s="14">
        <v>45236.84375</v>
      </c>
      <c r="B107">
        <v>202311</v>
      </c>
      <c r="C107" t="s">
        <v>470</v>
      </c>
      <c r="D107" s="6" t="s">
        <v>469</v>
      </c>
      <c r="E107" t="s">
        <v>304</v>
      </c>
      <c r="F107" t="s">
        <v>308</v>
      </c>
      <c r="G107" s="8">
        <v>202106</v>
      </c>
      <c r="M107">
        <v>1</v>
      </c>
      <c r="R107">
        <v>1</v>
      </c>
      <c r="T107">
        <v>1</v>
      </c>
      <c r="X107">
        <v>1</v>
      </c>
      <c r="AA107" t="s">
        <v>309</v>
      </c>
    </row>
    <row r="108" spans="1:27" x14ac:dyDescent="0.25">
      <c r="A108" s="14">
        <v>45236.84375</v>
      </c>
      <c r="B108">
        <v>202311</v>
      </c>
      <c r="C108" t="s">
        <v>472</v>
      </c>
      <c r="D108" s="1" t="s">
        <v>471</v>
      </c>
      <c r="E108" t="s">
        <v>310</v>
      </c>
      <c r="F108" t="s">
        <v>312</v>
      </c>
      <c r="G108" t="s">
        <v>313</v>
      </c>
      <c r="N108">
        <v>1</v>
      </c>
      <c r="R108">
        <v>1</v>
      </c>
      <c r="U108">
        <v>1</v>
      </c>
      <c r="X108">
        <v>1</v>
      </c>
      <c r="AA108" t="s">
        <v>314</v>
      </c>
    </row>
    <row r="109" spans="1:27" x14ac:dyDescent="0.25">
      <c r="A109" s="14">
        <v>45236.84375</v>
      </c>
      <c r="B109">
        <v>202311</v>
      </c>
      <c r="C109" t="s">
        <v>473</v>
      </c>
      <c r="D109" s="1" t="s">
        <v>469</v>
      </c>
      <c r="E109" t="s">
        <v>311</v>
      </c>
      <c r="F109" t="s">
        <v>311</v>
      </c>
      <c r="G109" s="8">
        <v>202106</v>
      </c>
      <c r="N109">
        <v>1</v>
      </c>
      <c r="R109">
        <v>1</v>
      </c>
      <c r="U109">
        <v>1</v>
      </c>
      <c r="X109">
        <v>1</v>
      </c>
      <c r="AA109" t="s">
        <v>314</v>
      </c>
    </row>
    <row r="110" spans="1:27" x14ac:dyDescent="0.25">
      <c r="A110" s="14">
        <v>45236.84375</v>
      </c>
      <c r="B110">
        <v>202311</v>
      </c>
      <c r="C110" t="s">
        <v>455</v>
      </c>
      <c r="D110" s="1" t="s">
        <v>475</v>
      </c>
      <c r="E110" t="s">
        <v>315</v>
      </c>
      <c r="F110" t="s">
        <v>316</v>
      </c>
      <c r="G110" t="s">
        <v>296</v>
      </c>
      <c r="O110">
        <v>1</v>
      </c>
      <c r="R110">
        <v>1</v>
      </c>
      <c r="U110">
        <v>1</v>
      </c>
      <c r="X110">
        <v>1</v>
      </c>
      <c r="AA110" t="s">
        <v>317</v>
      </c>
    </row>
    <row r="111" spans="1:27" x14ac:dyDescent="0.25">
      <c r="A111" s="14">
        <v>45236.84375</v>
      </c>
      <c r="B111">
        <v>202311</v>
      </c>
      <c r="C111" t="s">
        <v>476</v>
      </c>
      <c r="D111" s="1" t="s">
        <v>475</v>
      </c>
      <c r="E111" t="s">
        <v>318</v>
      </c>
      <c r="F111" t="s">
        <v>319</v>
      </c>
      <c r="G111" t="s">
        <v>296</v>
      </c>
      <c r="P111">
        <v>1</v>
      </c>
      <c r="R111">
        <v>1</v>
      </c>
      <c r="U111">
        <v>1</v>
      </c>
      <c r="X111">
        <v>1</v>
      </c>
      <c r="AA111" t="s">
        <v>320</v>
      </c>
    </row>
    <row r="112" spans="1:27" x14ac:dyDescent="0.25">
      <c r="A112" s="14">
        <v>45236.854166666664</v>
      </c>
      <c r="B112">
        <v>202311</v>
      </c>
      <c r="C112" t="s">
        <v>477</v>
      </c>
      <c r="D112" s="1" t="s">
        <v>427</v>
      </c>
      <c r="E112" t="s">
        <v>321</v>
      </c>
      <c r="F112" t="s">
        <v>322</v>
      </c>
      <c r="G112">
        <v>202111</v>
      </c>
      <c r="I112">
        <v>1</v>
      </c>
      <c r="M112">
        <v>1</v>
      </c>
      <c r="R112">
        <v>1</v>
      </c>
      <c r="T112">
        <v>1</v>
      </c>
      <c r="X112">
        <v>1</v>
      </c>
      <c r="AA112" t="s">
        <v>333</v>
      </c>
    </row>
    <row r="113" spans="1:27" x14ac:dyDescent="0.25">
      <c r="A113" s="14">
        <v>45236.854166666664</v>
      </c>
      <c r="B113">
        <v>202311</v>
      </c>
      <c r="C113" t="s">
        <v>478</v>
      </c>
      <c r="D113" s="1" t="s">
        <v>427</v>
      </c>
      <c r="E113" t="s">
        <v>323</v>
      </c>
      <c r="F113" t="s">
        <v>324</v>
      </c>
      <c r="G113">
        <v>202112</v>
      </c>
      <c r="I113">
        <v>1</v>
      </c>
      <c r="M113">
        <v>1</v>
      </c>
      <c r="R113">
        <v>1</v>
      </c>
      <c r="T113">
        <v>1</v>
      </c>
      <c r="X113">
        <v>1</v>
      </c>
      <c r="AA113" t="s">
        <v>333</v>
      </c>
    </row>
    <row r="114" spans="1:27" x14ac:dyDescent="0.25">
      <c r="A114" s="14">
        <v>45236.854166666664</v>
      </c>
      <c r="B114">
        <v>202311</v>
      </c>
      <c r="C114" t="s">
        <v>479</v>
      </c>
      <c r="D114" s="1" t="s">
        <v>427</v>
      </c>
      <c r="E114" t="s">
        <v>325</v>
      </c>
      <c r="F114" t="s">
        <v>326</v>
      </c>
      <c r="G114">
        <v>202201</v>
      </c>
      <c r="I114">
        <v>1</v>
      </c>
      <c r="M114">
        <v>1</v>
      </c>
      <c r="R114">
        <v>1</v>
      </c>
      <c r="T114">
        <v>1</v>
      </c>
      <c r="X114">
        <v>1</v>
      </c>
      <c r="AA114" t="s">
        <v>333</v>
      </c>
    </row>
    <row r="115" spans="1:27" x14ac:dyDescent="0.25">
      <c r="A115" s="14">
        <v>45236.854166666664</v>
      </c>
      <c r="B115">
        <v>202311</v>
      </c>
      <c r="C115" t="s">
        <v>480</v>
      </c>
      <c r="D115" s="1" t="s">
        <v>427</v>
      </c>
      <c r="E115" t="s">
        <v>327</v>
      </c>
      <c r="F115" t="s">
        <v>328</v>
      </c>
      <c r="G115">
        <v>202206</v>
      </c>
      <c r="H115">
        <v>1</v>
      </c>
      <c r="I115">
        <v>1</v>
      </c>
      <c r="M115">
        <v>1</v>
      </c>
      <c r="R115">
        <v>1</v>
      </c>
      <c r="T115">
        <v>1</v>
      </c>
      <c r="X115">
        <v>1</v>
      </c>
      <c r="AA115" t="s">
        <v>333</v>
      </c>
    </row>
    <row r="116" spans="1:27" x14ac:dyDescent="0.25">
      <c r="A116" s="14">
        <v>45236.854166666664</v>
      </c>
      <c r="B116">
        <v>202311</v>
      </c>
      <c r="C116" t="s">
        <v>481</v>
      </c>
      <c r="D116" s="1" t="s">
        <v>427</v>
      </c>
      <c r="E116" t="s">
        <v>329</v>
      </c>
      <c r="F116" t="s">
        <v>330</v>
      </c>
      <c r="G116">
        <v>202207</v>
      </c>
      <c r="I116">
        <v>1</v>
      </c>
      <c r="M116">
        <v>1</v>
      </c>
      <c r="R116">
        <v>1</v>
      </c>
      <c r="T116">
        <v>1</v>
      </c>
      <c r="X116">
        <v>1</v>
      </c>
      <c r="AA116" t="s">
        <v>333</v>
      </c>
    </row>
    <row r="117" spans="1:27" x14ac:dyDescent="0.25">
      <c r="A117" s="14">
        <v>45236.854166666664</v>
      </c>
      <c r="B117">
        <v>202311</v>
      </c>
      <c r="C117" t="s">
        <v>482</v>
      </c>
      <c r="D117" s="1" t="s">
        <v>427</v>
      </c>
      <c r="E117" t="s">
        <v>331</v>
      </c>
      <c r="F117" t="s">
        <v>332</v>
      </c>
      <c r="G117">
        <v>202211</v>
      </c>
      <c r="H117">
        <v>1</v>
      </c>
      <c r="I117">
        <v>1</v>
      </c>
      <c r="M117">
        <v>1</v>
      </c>
      <c r="R117">
        <v>1</v>
      </c>
      <c r="T117">
        <v>1</v>
      </c>
      <c r="X117">
        <v>1</v>
      </c>
      <c r="AA117" t="s">
        <v>333</v>
      </c>
    </row>
    <row r="118" spans="1:27" x14ac:dyDescent="0.25">
      <c r="A118" s="14">
        <v>45236.854166666664</v>
      </c>
      <c r="B118">
        <v>202311</v>
      </c>
      <c r="C118" t="s">
        <v>483</v>
      </c>
      <c r="D118" s="1" t="s">
        <v>427</v>
      </c>
      <c r="E118" t="s">
        <v>334</v>
      </c>
      <c r="F118" t="s">
        <v>335</v>
      </c>
      <c r="G118" t="s">
        <v>342</v>
      </c>
      <c r="I118">
        <v>1</v>
      </c>
      <c r="N118">
        <v>1</v>
      </c>
      <c r="R118">
        <v>1</v>
      </c>
      <c r="T118">
        <v>1</v>
      </c>
      <c r="X118">
        <v>1</v>
      </c>
      <c r="AA118" t="s">
        <v>346</v>
      </c>
    </row>
    <row r="119" spans="1:27" x14ac:dyDescent="0.25">
      <c r="A119" s="14">
        <v>45236.854166666664</v>
      </c>
      <c r="B119">
        <v>202311</v>
      </c>
      <c r="C119" t="s">
        <v>484</v>
      </c>
      <c r="D119" s="1" t="s">
        <v>427</v>
      </c>
      <c r="E119" t="s">
        <v>336</v>
      </c>
      <c r="F119" t="s">
        <v>337</v>
      </c>
      <c r="G119" t="s">
        <v>343</v>
      </c>
      <c r="I119">
        <v>1</v>
      </c>
      <c r="N119">
        <v>1</v>
      </c>
      <c r="R119">
        <v>1</v>
      </c>
      <c r="T119">
        <v>1</v>
      </c>
      <c r="X119">
        <v>1</v>
      </c>
      <c r="AA119" t="s">
        <v>346</v>
      </c>
    </row>
    <row r="120" spans="1:27" x14ac:dyDescent="0.25">
      <c r="A120" s="14">
        <v>45236.854166666664</v>
      </c>
      <c r="B120">
        <v>202311</v>
      </c>
      <c r="C120" t="s">
        <v>485</v>
      </c>
      <c r="D120" s="1" t="s">
        <v>427</v>
      </c>
      <c r="E120" t="s">
        <v>338</v>
      </c>
      <c r="F120" t="s">
        <v>339</v>
      </c>
      <c r="G120" t="s">
        <v>344</v>
      </c>
      <c r="H120">
        <v>1</v>
      </c>
      <c r="I120">
        <v>1</v>
      </c>
      <c r="N120">
        <v>1</v>
      </c>
      <c r="R120">
        <v>1</v>
      </c>
      <c r="T120">
        <v>1</v>
      </c>
      <c r="X120">
        <v>1</v>
      </c>
      <c r="AA120" t="s">
        <v>346</v>
      </c>
    </row>
    <row r="121" spans="1:27" x14ac:dyDescent="0.25">
      <c r="A121" s="14">
        <v>45236.854166666664</v>
      </c>
      <c r="B121">
        <v>202311</v>
      </c>
      <c r="C121" t="s">
        <v>486</v>
      </c>
      <c r="D121" s="1" t="s">
        <v>427</v>
      </c>
      <c r="E121" t="s">
        <v>340</v>
      </c>
      <c r="F121" t="s">
        <v>341</v>
      </c>
      <c r="G121" t="s">
        <v>345</v>
      </c>
      <c r="H121">
        <v>1</v>
      </c>
      <c r="I121">
        <v>1</v>
      </c>
      <c r="N121">
        <v>1</v>
      </c>
      <c r="R121">
        <v>1</v>
      </c>
      <c r="T121">
        <v>1</v>
      </c>
      <c r="X121">
        <v>1</v>
      </c>
      <c r="AA121" t="s">
        <v>346</v>
      </c>
    </row>
    <row r="122" spans="1:27" x14ac:dyDescent="0.25">
      <c r="A122" s="14">
        <v>45236.854166666664</v>
      </c>
      <c r="B122">
        <v>202311</v>
      </c>
      <c r="C122" t="s">
        <v>455</v>
      </c>
      <c r="D122" s="1" t="s">
        <v>427</v>
      </c>
      <c r="E122" t="s">
        <v>347</v>
      </c>
      <c r="F122" t="s">
        <v>348</v>
      </c>
      <c r="G122" t="s">
        <v>216</v>
      </c>
      <c r="I122">
        <v>1</v>
      </c>
      <c r="O122">
        <v>1</v>
      </c>
      <c r="R122">
        <v>1</v>
      </c>
      <c r="T122">
        <v>1</v>
      </c>
      <c r="X122">
        <v>1</v>
      </c>
      <c r="AA122" t="s">
        <v>356</v>
      </c>
    </row>
    <row r="123" spans="1:27" x14ac:dyDescent="0.25">
      <c r="A123" s="14">
        <v>45236.854166666664</v>
      </c>
      <c r="B123">
        <v>202311</v>
      </c>
      <c r="C123" t="s">
        <v>396</v>
      </c>
      <c r="D123" s="1" t="s">
        <v>427</v>
      </c>
      <c r="E123" t="s">
        <v>349</v>
      </c>
      <c r="F123" t="s">
        <v>350</v>
      </c>
      <c r="G123" t="s">
        <v>351</v>
      </c>
      <c r="H123">
        <v>1</v>
      </c>
      <c r="I123">
        <v>1</v>
      </c>
      <c r="O123">
        <v>1</v>
      </c>
      <c r="R123">
        <v>1</v>
      </c>
      <c r="T123">
        <v>1</v>
      </c>
      <c r="X123">
        <v>1</v>
      </c>
      <c r="AA123" t="s">
        <v>356</v>
      </c>
    </row>
    <row r="124" spans="1:27" x14ac:dyDescent="0.25">
      <c r="A124" s="14">
        <v>45236.854166666664</v>
      </c>
      <c r="B124">
        <v>202311</v>
      </c>
      <c r="C124" t="s">
        <v>410</v>
      </c>
      <c r="D124" s="1" t="s">
        <v>427</v>
      </c>
      <c r="E124" t="s">
        <v>352</v>
      </c>
      <c r="F124" t="s">
        <v>353</v>
      </c>
      <c r="G124" t="s">
        <v>354</v>
      </c>
      <c r="H124">
        <v>1</v>
      </c>
      <c r="I124">
        <v>1</v>
      </c>
      <c r="P124">
        <v>1</v>
      </c>
      <c r="R124">
        <v>1</v>
      </c>
      <c r="T124">
        <v>1</v>
      </c>
      <c r="X124">
        <v>1</v>
      </c>
      <c r="AA124" t="s">
        <v>355</v>
      </c>
    </row>
    <row r="125" spans="1:27" x14ac:dyDescent="0.25">
      <c r="A125" s="14">
        <v>45238.666666666664</v>
      </c>
      <c r="B125">
        <v>202311</v>
      </c>
      <c r="C125" t="s">
        <v>487</v>
      </c>
      <c r="D125" s="1" t="s">
        <v>83</v>
      </c>
      <c r="E125" t="s">
        <v>357</v>
      </c>
      <c r="F125" t="s">
        <v>358</v>
      </c>
      <c r="G125" t="s">
        <v>359</v>
      </c>
      <c r="H125">
        <v>1</v>
      </c>
      <c r="M125">
        <v>1</v>
      </c>
      <c r="N125">
        <v>1</v>
      </c>
      <c r="O125">
        <v>1</v>
      </c>
      <c r="P125">
        <v>1</v>
      </c>
      <c r="S125">
        <v>1</v>
      </c>
      <c r="V125">
        <v>1</v>
      </c>
      <c r="X125">
        <v>1</v>
      </c>
      <c r="AA125" t="s">
        <v>360</v>
      </c>
    </row>
    <row r="126" spans="1:27" x14ac:dyDescent="0.25">
      <c r="A126" s="14">
        <v>45272.854166666664</v>
      </c>
      <c r="B126">
        <v>202312</v>
      </c>
      <c r="C126" t="s">
        <v>361</v>
      </c>
      <c r="D126" s="1" t="s">
        <v>445</v>
      </c>
      <c r="E126" t="s">
        <v>362</v>
      </c>
      <c r="F126" t="s">
        <v>363</v>
      </c>
      <c r="G126">
        <v>202212</v>
      </c>
      <c r="I126">
        <v>1</v>
      </c>
      <c r="L126">
        <v>1</v>
      </c>
      <c r="Q126">
        <v>1</v>
      </c>
      <c r="T126">
        <v>1</v>
      </c>
      <c r="W126">
        <v>1</v>
      </c>
      <c r="AA126" t="s">
        <v>364</v>
      </c>
    </row>
    <row r="127" spans="1:27" x14ac:dyDescent="0.25">
      <c r="A127" s="14">
        <v>45278.677083333336</v>
      </c>
      <c r="B127">
        <v>202312</v>
      </c>
      <c r="C127" t="s">
        <v>488</v>
      </c>
      <c r="D127" s="1" t="s">
        <v>474</v>
      </c>
      <c r="E127" t="s">
        <v>367</v>
      </c>
      <c r="F127" t="s">
        <v>367</v>
      </c>
      <c r="G127" t="s">
        <v>365</v>
      </c>
      <c r="I127">
        <v>1</v>
      </c>
      <c r="L127">
        <v>1</v>
      </c>
      <c r="R127">
        <v>1</v>
      </c>
      <c r="T127">
        <v>1</v>
      </c>
      <c r="X127">
        <v>1</v>
      </c>
      <c r="AA127" t="s">
        <v>366</v>
      </c>
    </row>
    <row r="128" spans="1:27" x14ac:dyDescent="0.25">
      <c r="A128" s="14">
        <v>45278.854166666664</v>
      </c>
      <c r="B128">
        <v>202312</v>
      </c>
      <c r="C128" t="s">
        <v>489</v>
      </c>
      <c r="D128" s="1" t="s">
        <v>474</v>
      </c>
      <c r="E128" t="s">
        <v>373</v>
      </c>
      <c r="F128" t="s">
        <v>374</v>
      </c>
      <c r="G128" t="s">
        <v>365</v>
      </c>
      <c r="H128">
        <v>1</v>
      </c>
      <c r="I128">
        <v>1</v>
      </c>
      <c r="M128">
        <v>1</v>
      </c>
      <c r="R128">
        <v>1</v>
      </c>
      <c r="T128">
        <v>1</v>
      </c>
      <c r="X128">
        <v>1</v>
      </c>
      <c r="AA128" t="s">
        <v>368</v>
      </c>
    </row>
    <row r="129" spans="1:27" x14ac:dyDescent="0.25">
      <c r="A129" s="14">
        <v>45278.864583333336</v>
      </c>
      <c r="B129">
        <v>202312</v>
      </c>
      <c r="C129" t="s">
        <v>490</v>
      </c>
      <c r="D129" s="1" t="s">
        <v>474</v>
      </c>
      <c r="E129" t="s">
        <v>373</v>
      </c>
      <c r="F129" t="s">
        <v>374</v>
      </c>
      <c r="G129" t="s">
        <v>369</v>
      </c>
      <c r="H129">
        <v>1</v>
      </c>
      <c r="I129">
        <v>1</v>
      </c>
      <c r="N129">
        <v>1</v>
      </c>
      <c r="R129">
        <v>1</v>
      </c>
      <c r="T129">
        <v>1</v>
      </c>
      <c r="X129">
        <v>1</v>
      </c>
      <c r="AA129" t="s">
        <v>371</v>
      </c>
    </row>
    <row r="130" spans="1:27" x14ac:dyDescent="0.25">
      <c r="A130" s="14">
        <v>45278.895833333336</v>
      </c>
      <c r="B130">
        <v>202312</v>
      </c>
      <c r="C130" t="s">
        <v>491</v>
      </c>
      <c r="D130" s="1" t="s">
        <v>474</v>
      </c>
      <c r="E130" t="s">
        <v>373</v>
      </c>
      <c r="F130" t="s">
        <v>374</v>
      </c>
      <c r="G130" t="s">
        <v>370</v>
      </c>
      <c r="H130">
        <v>1</v>
      </c>
      <c r="I130">
        <v>1</v>
      </c>
      <c r="O130">
        <v>1</v>
      </c>
      <c r="R130">
        <v>1</v>
      </c>
      <c r="T130">
        <v>1</v>
      </c>
      <c r="X130">
        <v>1</v>
      </c>
      <c r="AA130" t="s">
        <v>372</v>
      </c>
    </row>
    <row r="131" spans="1:27" x14ac:dyDescent="0.25">
      <c r="A131" s="14">
        <v>45279.895833333336</v>
      </c>
      <c r="B131">
        <v>202312</v>
      </c>
      <c r="C131" t="s">
        <v>410</v>
      </c>
      <c r="D131" s="1" t="s">
        <v>474</v>
      </c>
      <c r="E131" t="s">
        <v>373</v>
      </c>
      <c r="F131" t="s">
        <v>374</v>
      </c>
      <c r="G131" t="s">
        <v>354</v>
      </c>
      <c r="H131">
        <v>1</v>
      </c>
      <c r="I131">
        <v>1</v>
      </c>
      <c r="P131">
        <v>1</v>
      </c>
      <c r="R131">
        <v>1</v>
      </c>
      <c r="T131">
        <v>1</v>
      </c>
      <c r="X131">
        <v>1</v>
      </c>
      <c r="AA131" t="s">
        <v>375</v>
      </c>
    </row>
    <row r="132" spans="1:27" s="7" customFormat="1" x14ac:dyDescent="0.25">
      <c r="A132" s="17">
        <v>45329.78125</v>
      </c>
      <c r="B132" s="7">
        <v>202402</v>
      </c>
      <c r="C132" s="7" t="s">
        <v>379</v>
      </c>
      <c r="D132" s="6" t="s">
        <v>378</v>
      </c>
      <c r="E132" s="7" t="s">
        <v>380</v>
      </c>
      <c r="F132" s="7" t="s">
        <v>381</v>
      </c>
      <c r="G132" s="7" t="s">
        <v>382</v>
      </c>
      <c r="I132" s="7">
        <v>1</v>
      </c>
      <c r="L132" s="7">
        <v>1</v>
      </c>
      <c r="R132" s="7">
        <v>1</v>
      </c>
      <c r="T132" s="7">
        <v>1</v>
      </c>
      <c r="X132" s="7">
        <v>1</v>
      </c>
      <c r="AA132" s="7" t="s">
        <v>383</v>
      </c>
    </row>
    <row r="133" spans="1:27" x14ac:dyDescent="0.25">
      <c r="A133" s="14">
        <v>45329.78125</v>
      </c>
      <c r="B133">
        <v>202402</v>
      </c>
      <c r="C133" t="s">
        <v>22</v>
      </c>
      <c r="D133" s="1" t="s">
        <v>378</v>
      </c>
      <c r="E133" t="s">
        <v>385</v>
      </c>
      <c r="F133" t="s">
        <v>386</v>
      </c>
      <c r="G133">
        <v>202112</v>
      </c>
      <c r="I133">
        <v>1</v>
      </c>
      <c r="L133">
        <v>1</v>
      </c>
      <c r="Q133">
        <v>1</v>
      </c>
      <c r="T133">
        <v>1</v>
      </c>
      <c r="W133">
        <v>1</v>
      </c>
      <c r="AA133" t="s">
        <v>387</v>
      </c>
    </row>
    <row r="134" spans="1:27" x14ac:dyDescent="0.25">
      <c r="A134" s="14">
        <v>45329.78125</v>
      </c>
      <c r="B134">
        <v>202402</v>
      </c>
      <c r="C134" t="s">
        <v>384</v>
      </c>
      <c r="D134" s="1" t="s">
        <v>378</v>
      </c>
      <c r="E134" t="s">
        <v>388</v>
      </c>
      <c r="F134" t="s">
        <v>389</v>
      </c>
      <c r="G134">
        <v>202209</v>
      </c>
      <c r="I134">
        <v>1</v>
      </c>
      <c r="L134">
        <v>1</v>
      </c>
      <c r="T134">
        <v>1</v>
      </c>
      <c r="W134">
        <v>1</v>
      </c>
      <c r="AA134" t="s">
        <v>390</v>
      </c>
    </row>
    <row r="135" spans="1:27" x14ac:dyDescent="0.25">
      <c r="A135" s="14">
        <v>45334.840277777781</v>
      </c>
      <c r="B135">
        <v>202402</v>
      </c>
      <c r="C135" t="s">
        <v>391</v>
      </c>
      <c r="D135" s="1" t="s">
        <v>392</v>
      </c>
      <c r="E135" s="7" t="s">
        <v>380</v>
      </c>
      <c r="F135" s="7" t="s">
        <v>381</v>
      </c>
      <c r="G135" s="7" t="s">
        <v>351</v>
      </c>
      <c r="I135">
        <v>1</v>
      </c>
      <c r="L135">
        <v>1</v>
      </c>
      <c r="R135">
        <v>1</v>
      </c>
      <c r="T135">
        <v>1</v>
      </c>
      <c r="X135">
        <v>1</v>
      </c>
      <c r="AA135" s="7" t="s">
        <v>383</v>
      </c>
    </row>
    <row r="136" spans="1:27" x14ac:dyDescent="0.25">
      <c r="A136" s="14">
        <v>45334.840277777781</v>
      </c>
      <c r="B136">
        <v>202402</v>
      </c>
      <c r="C136" t="s">
        <v>393</v>
      </c>
      <c r="D136" s="1" t="s">
        <v>392</v>
      </c>
      <c r="E136" s="7" t="s">
        <v>380</v>
      </c>
      <c r="F136" s="7" t="s">
        <v>381</v>
      </c>
      <c r="G136" t="s">
        <v>394</v>
      </c>
      <c r="I136">
        <v>1</v>
      </c>
      <c r="L136">
        <v>1</v>
      </c>
      <c r="R136">
        <v>1</v>
      </c>
      <c r="T136">
        <v>1</v>
      </c>
      <c r="X136">
        <v>1</v>
      </c>
      <c r="AA136" s="7" t="s">
        <v>383</v>
      </c>
    </row>
    <row r="137" spans="1:27" x14ac:dyDescent="0.25">
      <c r="A137" s="14">
        <v>45335.635416666664</v>
      </c>
      <c r="B137">
        <v>202402</v>
      </c>
      <c r="C137" t="s">
        <v>395</v>
      </c>
      <c r="D137" s="1" t="s">
        <v>397</v>
      </c>
      <c r="E137" s="7" t="s">
        <v>398</v>
      </c>
      <c r="F137" t="s">
        <v>399</v>
      </c>
      <c r="G137" t="s">
        <v>351</v>
      </c>
      <c r="H137">
        <v>1</v>
      </c>
      <c r="I137">
        <v>1</v>
      </c>
      <c r="M137">
        <v>1</v>
      </c>
      <c r="R137">
        <v>1</v>
      </c>
      <c r="U137">
        <v>1</v>
      </c>
      <c r="X137">
        <v>1</v>
      </c>
      <c r="AA137" s="7" t="s">
        <v>402</v>
      </c>
    </row>
    <row r="138" spans="1:27" x14ac:dyDescent="0.25">
      <c r="A138" s="18">
        <v>45335.71875</v>
      </c>
      <c r="B138">
        <v>202402</v>
      </c>
      <c r="C138" t="s">
        <v>396</v>
      </c>
      <c r="D138" s="1" t="s">
        <v>392</v>
      </c>
      <c r="E138" s="7" t="s">
        <v>398</v>
      </c>
      <c r="F138" t="s">
        <v>399</v>
      </c>
      <c r="G138" t="s">
        <v>351</v>
      </c>
      <c r="H138">
        <v>1</v>
      </c>
      <c r="I138">
        <v>1</v>
      </c>
      <c r="O138">
        <v>1</v>
      </c>
      <c r="R138">
        <v>1</v>
      </c>
      <c r="T138">
        <v>1</v>
      </c>
      <c r="X138">
        <v>1</v>
      </c>
      <c r="AA138" s="7" t="s">
        <v>403</v>
      </c>
    </row>
    <row r="139" spans="1:27" x14ac:dyDescent="0.25">
      <c r="A139" s="18">
        <v>45335.71875</v>
      </c>
      <c r="B139">
        <v>202402</v>
      </c>
      <c r="C139" t="s">
        <v>396</v>
      </c>
      <c r="D139" s="1" t="s">
        <v>378</v>
      </c>
      <c r="E139" s="7" t="s">
        <v>400</v>
      </c>
      <c r="F139" t="s">
        <v>401</v>
      </c>
      <c r="G139" t="s">
        <v>351</v>
      </c>
      <c r="H139">
        <v>1</v>
      </c>
      <c r="I139">
        <v>1</v>
      </c>
      <c r="O139">
        <v>1</v>
      </c>
      <c r="R139">
        <v>1</v>
      </c>
      <c r="T139">
        <v>1</v>
      </c>
      <c r="X139">
        <v>1</v>
      </c>
      <c r="AA139" s="7" t="s">
        <v>403</v>
      </c>
    </row>
    <row r="140" spans="1:27" x14ac:dyDescent="0.25">
      <c r="A140" s="18">
        <v>45335.75</v>
      </c>
      <c r="B140">
        <v>202402</v>
      </c>
      <c r="C140" t="s">
        <v>404</v>
      </c>
      <c r="D140" s="1" t="s">
        <v>392</v>
      </c>
      <c r="E140" s="7" t="s">
        <v>380</v>
      </c>
      <c r="F140" s="7" t="s">
        <v>381</v>
      </c>
      <c r="G140" s="7" t="s">
        <v>405</v>
      </c>
      <c r="I140">
        <v>1</v>
      </c>
      <c r="L140">
        <v>1</v>
      </c>
      <c r="R140">
        <v>1</v>
      </c>
      <c r="T140">
        <v>1</v>
      </c>
      <c r="X140">
        <v>1</v>
      </c>
      <c r="AA140" s="7" t="s">
        <v>383</v>
      </c>
    </row>
    <row r="141" spans="1:27" x14ac:dyDescent="0.25">
      <c r="A141" s="18">
        <v>45336.708333333336</v>
      </c>
      <c r="B141">
        <v>202402</v>
      </c>
      <c r="C141" t="s">
        <v>406</v>
      </c>
      <c r="D141" s="1" t="s">
        <v>392</v>
      </c>
      <c r="E141" s="7" t="s">
        <v>398</v>
      </c>
      <c r="F141" t="s">
        <v>399</v>
      </c>
      <c r="G141" t="s">
        <v>351</v>
      </c>
      <c r="H141">
        <v>1</v>
      </c>
      <c r="I141">
        <v>1</v>
      </c>
      <c r="N141">
        <v>1</v>
      </c>
      <c r="R141">
        <v>1</v>
      </c>
      <c r="T141">
        <v>1</v>
      </c>
      <c r="X141">
        <v>1</v>
      </c>
      <c r="AA141" s="7" t="s">
        <v>407</v>
      </c>
    </row>
    <row r="142" spans="1:27" x14ac:dyDescent="0.25">
      <c r="A142" s="18">
        <v>45336.708333333336</v>
      </c>
      <c r="B142">
        <v>202402</v>
      </c>
      <c r="C142" t="s">
        <v>406</v>
      </c>
      <c r="D142" s="1" t="s">
        <v>378</v>
      </c>
      <c r="E142" s="7" t="s">
        <v>408</v>
      </c>
      <c r="F142" s="7" t="s">
        <v>409</v>
      </c>
      <c r="G142" t="s">
        <v>351</v>
      </c>
      <c r="H142">
        <v>1</v>
      </c>
      <c r="I142">
        <v>1</v>
      </c>
      <c r="N142">
        <v>1</v>
      </c>
      <c r="R142">
        <v>1</v>
      </c>
      <c r="T142">
        <v>1</v>
      </c>
      <c r="X142">
        <v>1</v>
      </c>
      <c r="AA142" s="7" t="s">
        <v>407</v>
      </c>
    </row>
    <row r="143" spans="1:27" x14ac:dyDescent="0.25">
      <c r="A143" s="18">
        <v>44607.635416666664</v>
      </c>
      <c r="B143">
        <v>202402</v>
      </c>
      <c r="C143" t="s">
        <v>410</v>
      </c>
      <c r="D143" s="1" t="s">
        <v>392</v>
      </c>
      <c r="E143" s="7" t="s">
        <v>398</v>
      </c>
      <c r="F143" t="s">
        <v>399</v>
      </c>
      <c r="G143" t="s">
        <v>354</v>
      </c>
      <c r="H143">
        <v>1</v>
      </c>
      <c r="I143">
        <v>1</v>
      </c>
      <c r="P143">
        <v>1</v>
      </c>
      <c r="R143">
        <v>1</v>
      </c>
      <c r="T143">
        <v>1</v>
      </c>
      <c r="X143">
        <v>1</v>
      </c>
      <c r="AA143" s="7" t="s">
        <v>411</v>
      </c>
    </row>
    <row r="144" spans="1:27" x14ac:dyDescent="0.25">
      <c r="A144" s="18">
        <v>44607.635416666664</v>
      </c>
      <c r="B144">
        <v>202402</v>
      </c>
      <c r="C144" t="s">
        <v>410</v>
      </c>
      <c r="D144" s="1" t="s">
        <v>378</v>
      </c>
      <c r="E144" s="7" t="s">
        <v>412</v>
      </c>
      <c r="F144" t="s">
        <v>413</v>
      </c>
      <c r="G144" t="s">
        <v>354</v>
      </c>
      <c r="H144">
        <v>1</v>
      </c>
      <c r="I144">
        <v>1</v>
      </c>
      <c r="P144">
        <v>1</v>
      </c>
      <c r="R144">
        <v>1</v>
      </c>
      <c r="T144">
        <v>1</v>
      </c>
      <c r="X144">
        <v>1</v>
      </c>
      <c r="AA144" s="7" t="s">
        <v>411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NTN DATA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Kuether, Mark</dc:creator>
  <cp:lastModifiedBy>Kuether, Mark</cp:lastModifiedBy>
  <dcterms:created xsi:type="dcterms:W3CDTF">2023-05-24T16:21:25Z</dcterms:created>
  <dcterms:modified xsi:type="dcterms:W3CDTF">2024-02-29T22:37:38Z</dcterms:modified>
</cp:coreProperties>
</file>